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28"/>
  <workbookPr showObjects="none" codeName="ThisWorkbook" defaultThemeVersion="124226"/>
  <mc:AlternateContent xmlns:mc="http://schemas.openxmlformats.org/markup-compatibility/2006">
    <mc:Choice Requires="x15">
      <x15ac:absPath xmlns:x15ac="http://schemas.microsoft.com/office/spreadsheetml/2010/11/ac" url="/Users/juliesteamer/Library/Mobile Documents/com~apple~CloudDocs/ACE Historical Pricing Data/"/>
    </mc:Choice>
  </mc:AlternateContent>
  <xr:revisionPtr revIDLastSave="0" documentId="8_{1A539856-A14E-944A-A8A3-66C55830321E}" xr6:coauthVersionLast="47" xr6:coauthVersionMax="47" xr10:uidLastSave="{00000000-0000-0000-0000-000000000000}"/>
  <workbookProtection workbookAlgorithmName="SHA-512" workbookHashValue="ycgaQaT1plUhkQeJXY939ZGG3cWoGNFd6csV37zaQsuzTvTNVWxnw221mJMGGB6VdvVlYElIPcKR/o649NyYFw==" workbookSaltValue="Vs0Myw382uF6tfcyVJd0tg==" workbookSpinCount="100000" lockStructure="1"/>
  <bookViews>
    <workbookView xWindow="0" yWindow="700" windowWidth="27040" windowHeight="16420" xr2:uid="{00000000-000D-0000-FFFF-FFFF00000000}"/>
  </bookViews>
  <sheets>
    <sheet name="Product Price List" sheetId="1" r:id="rId1"/>
    <sheet name="Instructions" sheetId="5" r:id="rId2"/>
    <sheet name="Field Values" sheetId="2" r:id="rId3"/>
    <sheet name="Esco Names" sheetId="3" r:id="rId4"/>
  </sheets>
  <definedNames>
    <definedName name="_xlnm._FilterDatabase" localSheetId="0" hidden="1">'Product Price List'!$A$1:$J$3</definedName>
    <definedName name="CentralElectric">'Field Values'!$K$3:$K$6</definedName>
    <definedName name="CentralGas">'Field Values'!$M$3</definedName>
    <definedName name="Companies_UOM_ccf">'Field Values'!$U$3:$U$6</definedName>
    <definedName name="Companies_UOM_therm">'Field Values'!$W$3:$W$7</definedName>
    <definedName name="Company">'Field Values'!$E$3:$E$11</definedName>
    <definedName name="ConEdElectric">'Field Values'!$K$7:$K$10</definedName>
    <definedName name="ConEdGas">'Field Values'!$M$4:$M$6</definedName>
    <definedName name="CorningGas">'Field Values'!$M$7</definedName>
    <definedName name="Econed">'Field Values'!$M$4:$M$6</definedName>
    <definedName name="EscoNames">'Esco Names'!#REF!</definedName>
    <definedName name="GasOnly">'Field Values'!$Y$3:$Y$4</definedName>
    <definedName name="GasVolume">'Field Values'!$G$3:$G$3</definedName>
    <definedName name="GasVolume2">'Field Values'!$G$3:$G$4</definedName>
    <definedName name="LIPAElectric">'Field Values'!$K$11:$K$13</definedName>
    <definedName name="NationalElectric">'Field Values'!$K$14:$K$21</definedName>
    <definedName name="NationalGas">'Field Values'!$M$9:$M$12</definedName>
    <definedName name="NFGGas">'Field Values'!$M$8</definedName>
    <definedName name="NYSEGElectric">'Field Values'!$K$22:$K$31</definedName>
    <definedName name="NYSEGGas">'Field Values'!$M$13:$M$21</definedName>
    <definedName name="OrangeElectric">'Field Values'!$K$32:$K$34</definedName>
    <definedName name="OrangeGas">'Field Values'!$M$22</definedName>
    <definedName name="Quarters">'Field Values'!$O$3:$O$10</definedName>
    <definedName name="RochesterElectric">'Field Values'!$K$35:$K$38</definedName>
    <definedName name="RochesterGas">'Field Values'!$M$23</definedName>
    <definedName name="ServiceClass">'Field Values'!$A$3:$A$4</definedName>
    <definedName name="ServiceType">'Field Values'!$C$3:$C$4</definedName>
    <definedName name="St.Gas">'Field Values'!$M$24</definedName>
    <definedName name="TermLength">'Field Values'!$S$3:$S$10</definedName>
    <definedName name="TermLength2">'Field Values'!$I$3:$I$12</definedName>
    <definedName name="TermLenth2">'Field Values'!$I$3:$I$12</definedName>
    <definedName name="TermType">'Field Values'!$I$3:$I$4</definedName>
    <definedName name="Zones">'Field Values'!$C$3:$C$50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Q7" i="2" l="1"/>
  <c r="Q6" i="2"/>
  <c r="Q5" i="2"/>
  <c r="Q4" i="2"/>
  <c r="Q3" i="2"/>
  <c r="J3" i="1" l="1"/>
  <c r="K3" i="1" s="1"/>
  <c r="J4" i="1"/>
  <c r="K4" i="1" s="1"/>
  <c r="J5" i="1"/>
  <c r="K5" i="1" s="1"/>
  <c r="J6" i="1"/>
  <c r="K6" i="1" s="1"/>
  <c r="J7" i="1"/>
  <c r="K7" i="1" s="1"/>
  <c r="J8" i="1"/>
  <c r="K8" i="1" s="1"/>
  <c r="J9" i="1"/>
  <c r="K9" i="1" s="1"/>
  <c r="J10" i="1"/>
  <c r="K10" i="1" s="1"/>
  <c r="J11" i="1"/>
  <c r="K11"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4" i="1"/>
  <c r="K24" i="1" s="1"/>
  <c r="J25" i="1"/>
  <c r="K25" i="1" s="1"/>
  <c r="J26" i="1"/>
  <c r="K26" i="1" s="1"/>
  <c r="J27" i="1"/>
  <c r="K27" i="1" s="1"/>
  <c r="J28" i="1"/>
  <c r="K28" i="1" s="1"/>
  <c r="J29" i="1"/>
  <c r="K29" i="1" s="1"/>
  <c r="J30" i="1"/>
  <c r="K30" i="1" s="1"/>
  <c r="J31" i="1"/>
  <c r="K31" i="1" s="1"/>
  <c r="J32" i="1"/>
  <c r="K32" i="1" s="1"/>
  <c r="J33" i="1"/>
  <c r="K33" i="1" s="1"/>
  <c r="J34" i="1"/>
  <c r="K34" i="1" s="1"/>
  <c r="J35" i="1"/>
  <c r="K35" i="1" s="1"/>
  <c r="J36" i="1"/>
  <c r="K36" i="1" s="1"/>
  <c r="J37" i="1"/>
  <c r="K37" i="1" s="1"/>
  <c r="J38" i="1"/>
  <c r="K38" i="1" s="1"/>
  <c r="J39" i="1"/>
  <c r="K39" i="1" s="1"/>
  <c r="J40" i="1"/>
  <c r="K40" i="1" s="1"/>
  <c r="J41" i="1"/>
  <c r="K41" i="1" s="1"/>
  <c r="J42" i="1"/>
  <c r="K42" i="1" s="1"/>
  <c r="J43" i="1"/>
  <c r="K43" i="1" s="1"/>
  <c r="J44" i="1"/>
  <c r="K44" i="1" s="1"/>
  <c r="J45" i="1"/>
  <c r="K45" i="1" s="1"/>
  <c r="J46" i="1"/>
  <c r="K46" i="1" s="1"/>
  <c r="J47" i="1"/>
  <c r="K47" i="1" s="1"/>
  <c r="J48" i="1"/>
  <c r="K48" i="1" s="1"/>
  <c r="J49" i="1"/>
  <c r="K49" i="1" s="1"/>
  <c r="J50" i="1"/>
  <c r="K50" i="1" s="1"/>
  <c r="J51" i="1"/>
  <c r="K51" i="1" s="1"/>
  <c r="J52" i="1"/>
  <c r="K52" i="1" s="1"/>
  <c r="J53" i="1"/>
  <c r="K53" i="1" s="1"/>
  <c r="J54" i="1"/>
  <c r="K54" i="1" s="1"/>
  <c r="J55" i="1"/>
  <c r="K55" i="1" s="1"/>
  <c r="J56" i="1"/>
  <c r="K56" i="1" s="1"/>
  <c r="J57" i="1"/>
  <c r="K57" i="1" s="1"/>
  <c r="J58" i="1"/>
  <c r="K58" i="1" s="1"/>
  <c r="J59" i="1"/>
  <c r="K59" i="1" s="1"/>
  <c r="J60" i="1"/>
  <c r="K60" i="1" s="1"/>
  <c r="J61" i="1"/>
  <c r="K61" i="1" s="1"/>
  <c r="J62" i="1"/>
  <c r="K62" i="1" s="1"/>
  <c r="J63" i="1"/>
  <c r="K63" i="1" s="1"/>
  <c r="J64" i="1"/>
  <c r="K64" i="1" s="1"/>
  <c r="J65" i="1"/>
  <c r="K65" i="1" s="1"/>
  <c r="J66" i="1"/>
  <c r="K66" i="1" s="1"/>
  <c r="J67" i="1"/>
  <c r="K67" i="1" s="1"/>
  <c r="J68" i="1"/>
  <c r="K68" i="1" s="1"/>
  <c r="J69" i="1"/>
  <c r="K69" i="1" s="1"/>
  <c r="J70" i="1"/>
  <c r="K70" i="1" s="1"/>
  <c r="J71" i="1"/>
  <c r="K71" i="1" s="1"/>
  <c r="J72" i="1"/>
  <c r="K72" i="1" s="1"/>
  <c r="J73" i="1"/>
  <c r="K73" i="1" s="1"/>
  <c r="J74" i="1"/>
  <c r="K74" i="1" s="1"/>
  <c r="J75" i="1"/>
  <c r="K75" i="1" s="1"/>
  <c r="J76" i="1"/>
  <c r="K76" i="1" s="1"/>
  <c r="J77" i="1"/>
  <c r="K77" i="1" s="1"/>
  <c r="J78" i="1"/>
  <c r="K78" i="1" s="1"/>
  <c r="J79" i="1"/>
  <c r="K79" i="1" s="1"/>
  <c r="J80" i="1"/>
  <c r="K80" i="1" s="1"/>
  <c r="J81" i="1"/>
  <c r="K81" i="1" s="1"/>
  <c r="J82" i="1"/>
  <c r="K82" i="1" s="1"/>
  <c r="J83" i="1"/>
  <c r="K83" i="1" s="1"/>
  <c r="J84" i="1"/>
  <c r="K84" i="1" s="1"/>
  <c r="J85" i="1"/>
  <c r="K85" i="1" s="1"/>
  <c r="J86" i="1"/>
  <c r="K86" i="1" s="1"/>
  <c r="J87" i="1"/>
  <c r="K87" i="1" s="1"/>
  <c r="J88" i="1"/>
  <c r="K88" i="1" s="1"/>
  <c r="J89" i="1"/>
  <c r="K89" i="1" s="1"/>
  <c r="J90" i="1"/>
  <c r="K90" i="1" s="1"/>
  <c r="J91" i="1"/>
  <c r="K91" i="1" s="1"/>
  <c r="J92" i="1"/>
  <c r="K92" i="1" s="1"/>
  <c r="J93" i="1"/>
  <c r="K93" i="1" s="1"/>
  <c r="J94" i="1"/>
  <c r="K94" i="1" s="1"/>
  <c r="J95" i="1"/>
  <c r="K95" i="1" s="1"/>
  <c r="J96" i="1"/>
  <c r="K96" i="1" s="1"/>
  <c r="J97" i="1"/>
  <c r="K97" i="1" s="1"/>
  <c r="J98" i="1"/>
  <c r="K98" i="1" s="1"/>
  <c r="J99" i="1"/>
  <c r="K99" i="1" s="1"/>
  <c r="J100" i="1"/>
  <c r="K100" i="1" s="1"/>
  <c r="J2" i="1"/>
  <c r="K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Czajkowski, Jason (ITS)</author>
  </authors>
  <commentList>
    <comment ref="I1" authorId="0" shapeId="0" xr:uid="{00000000-0006-0000-0000-000001000000}">
      <text>
        <r>
          <rPr>
            <sz val="9"/>
            <color rgb="FF000000"/>
            <rFont val="Tahoma"/>
            <family val="2"/>
          </rPr>
          <t>Rates greater than $2 are highlighted as an indicator to potential data entry error</t>
        </r>
      </text>
    </comment>
    <comment ref="K1" authorId="0" shapeId="0" xr:uid="{00000000-0006-0000-0000-000002000000}">
      <text>
        <r>
          <rPr>
            <sz val="11"/>
            <color theme="1"/>
            <rFont val="Calibri"/>
            <family val="2"/>
            <scheme val="minor"/>
          </rPr>
          <t>Calculation based on avg usage rate multiplied by unit of measure. Avg Usage: 700 kwh, 300 therms, and 290 ccf</t>
        </r>
      </text>
    </comment>
  </commentList>
</comments>
</file>

<file path=xl/sharedStrings.xml><?xml version="1.0" encoding="utf-8"?>
<sst xmlns="http://schemas.openxmlformats.org/spreadsheetml/2006/main" count="137" uniqueCount="112">
  <si>
    <t xml:space="preserve">Service Class </t>
  </si>
  <si>
    <t>Zone</t>
  </si>
  <si>
    <t>NFG</t>
  </si>
  <si>
    <t>Residential</t>
  </si>
  <si>
    <t>ServiceClass</t>
  </si>
  <si>
    <t>Company</t>
  </si>
  <si>
    <t>ConEd</t>
  </si>
  <si>
    <t>Central Hudson</t>
  </si>
  <si>
    <t>NYSEG</t>
  </si>
  <si>
    <t>Term Length</t>
  </si>
  <si>
    <t># of Customers</t>
  </si>
  <si>
    <t>Utility</t>
  </si>
  <si>
    <t>Service Type</t>
  </si>
  <si>
    <t>Corning</t>
  </si>
  <si>
    <t>National Fuel</t>
  </si>
  <si>
    <t>NYSEG Algonquin Pooling Area</t>
  </si>
  <si>
    <t>NYSEG Columbia Pooling Area</t>
  </si>
  <si>
    <t>NYSEG Columbia Pooling Area in Orlean</t>
  </si>
  <si>
    <t>NYSEG Dominion Pooling Area</t>
  </si>
  <si>
    <t>NYSEG Iroquois Pooling Area</t>
  </si>
  <si>
    <t>Orange &amp; Rockland</t>
  </si>
  <si>
    <t>RGE</t>
  </si>
  <si>
    <t>Electric</t>
  </si>
  <si>
    <t>Gas</t>
  </si>
  <si>
    <t>Gas Zones</t>
  </si>
  <si>
    <t>Quarter</t>
  </si>
  <si>
    <t>Electric Zones</t>
  </si>
  <si>
    <t>Corning Gas</t>
  </si>
  <si>
    <t>Rochester Gas &amp; Electric</t>
  </si>
  <si>
    <t>St. Lawrence Gas Company</t>
  </si>
  <si>
    <t>National Grid</t>
  </si>
  <si>
    <t>Quarters</t>
  </si>
  <si>
    <t xml:space="preserve">Instructions :  </t>
  </si>
  <si>
    <t>Please follow these guidelines when entering data:</t>
  </si>
  <si>
    <t>Variable</t>
  </si>
  <si>
    <t>Year</t>
  </si>
  <si>
    <t>Q3 (7/1-9/30)</t>
  </si>
  <si>
    <t>Q4 (10/1-12/31)</t>
  </si>
  <si>
    <t>Q1 (1/1-3/31)</t>
  </si>
  <si>
    <t>Q2 (4/1-6/30)</t>
  </si>
  <si>
    <t>Month</t>
  </si>
  <si>
    <t>Term_Type</t>
  </si>
  <si>
    <t>Rate</t>
  </si>
  <si>
    <t>Unit of Measure</t>
  </si>
  <si>
    <t>Volume</t>
  </si>
  <si>
    <t>kwh</t>
  </si>
  <si>
    <t>therm</t>
  </si>
  <si>
    <t>Fixed (12 Months)</t>
  </si>
  <si>
    <t>ccf</t>
  </si>
  <si>
    <t>10.  Select the unit of measure from the drop down.</t>
  </si>
  <si>
    <t xml:space="preserve">11.  Click tab to move to the next line. </t>
  </si>
  <si>
    <t>12.  The spreadsheet can accommodate up to 100 lines of data.  If you need more lines, you can download a second template and continue your report on a second spreadsheet.</t>
  </si>
  <si>
    <t>NGRID in All Zones</t>
  </si>
  <si>
    <t>ConEd in Zone H</t>
  </si>
  <si>
    <t>ConEd in Zone I</t>
  </si>
  <si>
    <t>ConEd in Zone J</t>
  </si>
  <si>
    <t>LIPA in Zone J</t>
  </si>
  <si>
    <t>LIPA in Zone K</t>
  </si>
  <si>
    <t>NGRID in Zone A</t>
  </si>
  <si>
    <t>NGRID in Zone B</t>
  </si>
  <si>
    <t>NGRID in Zone C</t>
  </si>
  <si>
    <t>NGRID in Zone D</t>
  </si>
  <si>
    <t>NGRID in Zone E</t>
  </si>
  <si>
    <t>NGRID in Zone F</t>
  </si>
  <si>
    <t>NGRID in Zone G</t>
  </si>
  <si>
    <t>NYSEG in Zone A</t>
  </si>
  <si>
    <t>NYSEG in Zone B</t>
  </si>
  <si>
    <t>NYSEG in Zone C</t>
  </si>
  <si>
    <t>NYSEG in Zone D</t>
  </si>
  <si>
    <t>NYSEG in Zone E</t>
  </si>
  <si>
    <t>NYSEG in Zone F</t>
  </si>
  <si>
    <t>NYSEG in Zone G</t>
  </si>
  <si>
    <t>NYSEG in Zone H</t>
  </si>
  <si>
    <t>NYSEG in Zone I</t>
  </si>
  <si>
    <t>ORU in Zone E</t>
  </si>
  <si>
    <t>ORU in Zone G</t>
  </si>
  <si>
    <t>RGE in Zone A</t>
  </si>
  <si>
    <t>RGE in Zone B</t>
  </si>
  <si>
    <t>RGE in Zone C</t>
  </si>
  <si>
    <t>ConEd in All Zones</t>
  </si>
  <si>
    <t>LIPA in All Zones</t>
  </si>
  <si>
    <t>NYSEG in All Zones</t>
  </si>
  <si>
    <t>ORU in All Zones</t>
  </si>
  <si>
    <t>RGE in All Zones</t>
  </si>
  <si>
    <t>CHGE in All Zones</t>
  </si>
  <si>
    <t>CHGE in Zone E</t>
  </si>
  <si>
    <t>CHGE in Zone F</t>
  </si>
  <si>
    <t>CHGE in Zone G</t>
  </si>
  <si>
    <t xml:space="preserve">1.  Select the year from the drop down for reporting.  </t>
  </si>
  <si>
    <t>2.  Select the quarter from the drop down for reporting.</t>
  </si>
  <si>
    <t>3.  Select the service class from the drop down.  Please note only RESIDENTIAL rates are required at this time.</t>
  </si>
  <si>
    <t>4.  Select the utility name from the drop down.</t>
  </si>
  <si>
    <t>5.  Select the service type (gas or electric) from the drop down.</t>
  </si>
  <si>
    <t>6.  Select the zone from the drop down.  If you choose “All Zones” they must have the same rate across all zones.  If the zones have different rates, please enter them individually.</t>
  </si>
  <si>
    <t>7.  Enter the number of customers that received that rate for the last quarter.</t>
  </si>
  <si>
    <t>8.  Select the term length from the drop down.  You are only required to report for Variable (month-to-month) or Fixed (12 months) only.</t>
  </si>
  <si>
    <t>9.  Enter the rate.   The averages should be weighted by the amount of commodity sold at each price within the category.</t>
  </si>
  <si>
    <t>ConEd in NYC</t>
  </si>
  <si>
    <t>ConEd in Westchester</t>
  </si>
  <si>
    <t>National Grid in Long Island</t>
  </si>
  <si>
    <t>National Grid in Metro</t>
  </si>
  <si>
    <t>National Grid in Upstate</t>
  </si>
  <si>
    <t>NYSEG North Country Pooling Area</t>
  </si>
  <si>
    <t>NYSEG Orange and Rockland Pooling Area</t>
  </si>
  <si>
    <t>NYSEG Tennessee Gas Pooling Area</t>
  </si>
  <si>
    <t>St. Lawrence</t>
  </si>
  <si>
    <t>Revised 3.13.2018</t>
  </si>
  <si>
    <t>ESCO Company Name:</t>
  </si>
  <si>
    <t>GasOnly</t>
  </si>
  <si>
    <t>Calculated Average Price</t>
  </si>
  <si>
    <t>Orange and Rockland</t>
  </si>
  <si>
    <t>All Choice Energy,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</si>
</sst>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6" x14ac:knownFonts="1">
    <font>
      <sz val="11"/>
      <color theme="1"/>
      <name val="Calibri"/>
      <family val="2"/>
      <scheme val="minor"/>
    </font>
    <font>
      <b/>
      <sz val="11"/>
      <color theme="1"/>
      <name val="Calibri"/>
      <family val="2"/>
      <scheme val="minor"/>
    </font>
    <font>
      <sz val="10"/>
      <color theme="1"/>
      <name val="Segoe UI"/>
      <family val="2"/>
    </font>
    <font>
      <sz val="7.9"/>
      <color rgb="FF444444"/>
      <name val="Segoe UI"/>
      <family val="2"/>
    </font>
    <font>
      <u/>
      <sz val="11"/>
      <color theme="10"/>
      <name val="Calibri"/>
      <family val="2"/>
    </font>
    <font>
      <sz val="11"/>
      <color rgb="FF000000"/>
      <name val="Calibri"/>
      <family val="2"/>
      <scheme val="minor"/>
    </font>
    <font>
      <sz val="14"/>
      <color theme="1"/>
      <name val="Calibri"/>
      <family val="2"/>
    </font>
    <font>
      <u/>
      <sz val="14"/>
      <color rgb="FF000000"/>
      <name val="Calibri"/>
      <family val="2"/>
    </font>
    <font>
      <u/>
      <sz val="14"/>
      <color theme="1"/>
      <name val="Calibri"/>
      <family val="2"/>
    </font>
    <font>
      <sz val="14"/>
      <color rgb="FF000000"/>
      <name val="Calibri"/>
      <family val="2"/>
    </font>
    <font>
      <u/>
      <sz val="14"/>
      <color theme="10"/>
      <name val="Calibri"/>
      <family val="2"/>
    </font>
    <font>
      <b/>
      <sz val="14"/>
      <color rgb="FF000000"/>
      <name val="Calibri"/>
      <family val="2"/>
    </font>
    <font>
      <sz val="11"/>
      <color theme="1"/>
      <name val="Times New Roman"/>
      <family val="1"/>
    </font>
    <font>
      <b/>
      <sz val="11"/>
      <name val="Calibri"/>
      <family val="2"/>
      <scheme val="minor"/>
    </font>
    <font>
      <sz val="10"/>
      <color rgb="FF000000"/>
      <name val="Arial"/>
      <family val="2"/>
    </font>
    <font>
      <sz val="9"/>
      <color rgb="FF000000"/>
      <name val="Tahoma"/>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2" fillId="0" borderId="0"/>
    <xf numFmtId="0" fontId="4" fillId="0" borderId="0" applyNumberFormat="0" applyFill="0" applyBorder="0" applyAlignment="0" applyProtection="0">
      <alignment vertical="top"/>
      <protection locked="0"/>
    </xf>
  </cellStyleXfs>
  <cellXfs count="35">
    <xf numFmtId="0" fontId="0" fillId="0" borderId="0" xfId="0"/>
    <xf numFmtId="0" fontId="1" fillId="0" borderId="0" xfId="0" applyFont="1"/>
    <xf numFmtId="0" fontId="0" fillId="0" borderId="0" xfId="0" applyProtection="1">
      <protection locked="0"/>
    </xf>
    <xf numFmtId="0" fontId="5" fillId="0" borderId="0" xfId="0" applyFont="1" applyAlignment="1">
      <alignment vertical="center"/>
    </xf>
    <xf numFmtId="0" fontId="6" fillId="2" borderId="4" xfId="0" applyFont="1" applyFill="1" applyBorder="1"/>
    <xf numFmtId="0" fontId="6" fillId="2" borderId="0" xfId="0" applyFont="1" applyFill="1"/>
    <xf numFmtId="0" fontId="7" fillId="2" borderId="4" xfId="0" applyFont="1" applyFill="1" applyBorder="1"/>
    <xf numFmtId="0" fontId="8" fillId="2" borderId="0" xfId="0" applyFont="1" applyFill="1"/>
    <xf numFmtId="0" fontId="9" fillId="2" borderId="4" xfId="0" applyFont="1" applyFill="1" applyBorder="1"/>
    <xf numFmtId="0" fontId="6" fillId="2" borderId="2" xfId="0" applyFont="1" applyFill="1" applyBorder="1"/>
    <xf numFmtId="0" fontId="6" fillId="2" borderId="3" xfId="0" applyFont="1" applyFill="1" applyBorder="1"/>
    <xf numFmtId="0" fontId="6" fillId="0" borderId="0" xfId="0" applyFont="1"/>
    <xf numFmtId="0" fontId="6" fillId="2" borderId="5" xfId="0" applyFont="1" applyFill="1" applyBorder="1"/>
    <xf numFmtId="0" fontId="10" fillId="2" borderId="4" xfId="2" applyFont="1" applyFill="1" applyBorder="1" applyAlignment="1" applyProtection="1"/>
    <xf numFmtId="0" fontId="6" fillId="2" borderId="6" xfId="0" applyFont="1" applyFill="1" applyBorder="1"/>
    <xf numFmtId="0" fontId="6" fillId="2" borderId="7" xfId="0" applyFont="1" applyFill="1" applyBorder="1"/>
    <xf numFmtId="0" fontId="6" fillId="2" borderId="8" xfId="0" applyFont="1" applyFill="1" applyBorder="1"/>
    <xf numFmtId="0" fontId="6" fillId="0" borderId="0" xfId="0" applyFont="1" applyProtection="1">
      <protection locked="0"/>
    </xf>
    <xf numFmtId="0" fontId="7" fillId="2" borderId="0" xfId="0" applyFont="1" applyFill="1" applyAlignment="1">
      <alignment vertical="center"/>
    </xf>
    <xf numFmtId="0" fontId="6" fillId="2" borderId="0" xfId="0" applyFont="1" applyFill="1" applyAlignment="1">
      <alignment vertical="center"/>
    </xf>
    <xf numFmtId="0" fontId="10" fillId="2" borderId="0" xfId="2" applyFont="1" applyFill="1" applyAlignment="1" applyProtection="1">
      <alignment vertical="center"/>
    </xf>
    <xf numFmtId="0" fontId="9" fillId="2" borderId="0" xfId="0" applyFont="1" applyFill="1" applyAlignment="1">
      <alignment vertical="center"/>
    </xf>
    <xf numFmtId="0" fontId="11" fillId="2" borderId="0" xfId="0" applyFont="1" applyFill="1" applyAlignment="1">
      <alignment vertical="center"/>
    </xf>
    <xf numFmtId="0" fontId="12"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3" fillId="0" borderId="0" xfId="0" applyFont="1" applyAlignment="1">
      <alignment horizontal="left" vertical="center"/>
    </xf>
    <xf numFmtId="0" fontId="3" fillId="0" borderId="0" xfId="0" applyFont="1" applyAlignment="1" applyProtection="1">
      <alignment horizontal="right" vertical="center"/>
      <protection locked="0"/>
    </xf>
    <xf numFmtId="0" fontId="0" fillId="0" borderId="0" xfId="0" applyAlignment="1">
      <alignment horizontal="right"/>
    </xf>
    <xf numFmtId="164" fontId="3" fillId="0" borderId="0" xfId="0" applyNumberFormat="1" applyFont="1" applyAlignment="1">
      <alignment horizontal="right" vertical="center"/>
    </xf>
    <xf numFmtId="0" fontId="1" fillId="0" borderId="0" xfId="0" applyFont="1" applyAlignment="1">
      <alignment horizontal="center" vertical="center" wrapText="1"/>
    </xf>
  </cellXfs>
  <cellStyles count="3">
    <cellStyle name="Hyperlink" xfId="2" builtinId="8"/>
    <cellStyle name="Normal" xfId="0" builtinId="0"/>
    <cellStyle name="Normal 4" xfId="1" xr:uid="{00000000-0005-0000-0000-000002000000}"/>
  </cellStyles>
  <dxfs count="1">
    <dxf>
      <font>
        <b val="0"/>
        <i val="0"/>
        <color theme="1"/>
      </font>
      <fill>
        <patternFill>
          <bgColor rgb="FFFF5050"/>
        </patternFill>
      </fill>
    </dxf>
  </dxfs>
  <tableStyles count="1" defaultTableStyle="TableStyleMedium9" defaultPivotStyle="PivotStyleLight16">
    <tableStyle name="Table Style 1" pivot="0" count="0" xr9:uid="{00000000-0011-0000-FFFF-FFFF00000000}"/>
  </tableStyles>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01"/>
  <sheetViews>
    <sheetView tabSelected="1" zoomScaleNormal="100" workbookViewId="0">
      <pane ySplit="1" topLeftCell="A2" activePane="bottomLeft" state="frozen"/>
      <selection pane="bottomLeft" activeCell="G2" sqref="G2"/>
    </sheetView>
  </sheetViews>
  <sheetFormatPr baseColWidth="10" defaultColWidth="8.83203125" defaultRowHeight="15" x14ac:dyDescent="0.2"/>
  <cols>
    <col min="1" max="1" width="16" customWidth="1"/>
    <col min="2" max="2" width="13.83203125" customWidth="1"/>
    <col min="3" max="3" width="19.83203125" customWidth="1"/>
    <col min="4" max="5" width="19.1640625" customWidth="1"/>
    <col min="6" max="6" width="19.83203125" bestFit="1" customWidth="1"/>
    <col min="7" max="7" width="16.33203125" customWidth="1"/>
    <col min="8" max="8" width="14.33203125" customWidth="1"/>
    <col min="9" max="9" width="15" customWidth="1"/>
    <col min="10" max="11" width="17.5" customWidth="1"/>
    <col min="12" max="12" width="17" customWidth="1"/>
  </cols>
  <sheetData>
    <row r="1" spans="1:12" s="27" customFormat="1" ht="32" x14ac:dyDescent="0.2">
      <c r="A1" s="28" t="s">
        <v>35</v>
      </c>
      <c r="B1" s="25" t="s">
        <v>25</v>
      </c>
      <c r="C1" s="26" t="s">
        <v>0</v>
      </c>
      <c r="D1" s="26" t="s">
        <v>11</v>
      </c>
      <c r="E1" s="26" t="s">
        <v>12</v>
      </c>
      <c r="F1" s="25" t="s">
        <v>1</v>
      </c>
      <c r="G1" s="26" t="s">
        <v>10</v>
      </c>
      <c r="H1" s="26" t="s">
        <v>9</v>
      </c>
      <c r="I1" s="25" t="s">
        <v>42</v>
      </c>
      <c r="J1" s="25" t="s">
        <v>43</v>
      </c>
      <c r="K1" s="34" t="s">
        <v>109</v>
      </c>
      <c r="L1" s="24" t="s">
        <v>107</v>
      </c>
    </row>
    <row r="2" spans="1:12" x14ac:dyDescent="0.2">
      <c r="A2" s="2">
        <v>2024</v>
      </c>
      <c r="B2" s="2" t="s">
        <v>38</v>
      </c>
      <c r="C2" s="2" t="s">
        <v>3</v>
      </c>
      <c r="D2" s="2" t="s">
        <v>6</v>
      </c>
      <c r="E2" s="2" t="s">
        <v>22</v>
      </c>
      <c r="F2" s="2" t="s">
        <v>79</v>
      </c>
      <c r="G2" s="2"/>
      <c r="H2" s="2" t="s">
        <v>34</v>
      </c>
      <c r="I2" s="31">
        <v>0.14000000000000001</v>
      </c>
      <c r="J2" s="30" t="str">
        <f t="shared" ref="J2:J33" si="0">IF(E2="Electric","kwh",IF(E2="Gas",IF(COUNTIF(Companies_UOM_ccf,D2),"ccf",IF(COUNTIF(Companies_UOM_therm,D2),"therm","")),""))</f>
        <v>kwh</v>
      </c>
      <c r="K2" s="33">
        <f>IF(J2="kwh",I2*700,IF(J2="ccf",I2*290,IF(J2="therm",I2*300,"")))</f>
        <v>98.000000000000014</v>
      </c>
      <c r="L2" s="2" t="s">
        <v>111</v>
      </c>
    </row>
    <row r="3" spans="1:12" x14ac:dyDescent="0.2">
      <c r="A3" s="2"/>
      <c r="B3" s="2"/>
      <c r="C3" s="2"/>
      <c r="D3" s="2"/>
      <c r="E3" s="2"/>
      <c r="F3" s="2"/>
      <c r="G3" s="2"/>
      <c r="H3" s="2"/>
      <c r="I3" s="31"/>
      <c r="J3" s="30" t="str">
        <f t="shared" si="0"/>
        <v/>
      </c>
      <c r="K3" s="33" t="str">
        <f t="shared" ref="K3:K66" si="1">IF(J3="kwh",I3*700,IF(J3="ccf",I3*290,IF(J3="therm",I3*300,"")))</f>
        <v/>
      </c>
      <c r="L3" s="2"/>
    </row>
    <row r="4" spans="1:12" x14ac:dyDescent="0.2">
      <c r="A4" s="2"/>
      <c r="B4" s="2"/>
      <c r="C4" s="2"/>
      <c r="D4" s="2"/>
      <c r="E4" s="2"/>
      <c r="F4" s="2"/>
      <c r="G4" s="2"/>
      <c r="H4" s="2"/>
      <c r="I4" s="31"/>
      <c r="J4" s="30" t="str">
        <f t="shared" si="0"/>
        <v/>
      </c>
      <c r="K4" s="33" t="str">
        <f t="shared" si="1"/>
        <v/>
      </c>
      <c r="L4" s="2"/>
    </row>
    <row r="5" spans="1:12" x14ac:dyDescent="0.2">
      <c r="A5" s="2"/>
      <c r="B5" s="2"/>
      <c r="C5" s="2"/>
      <c r="D5" s="2"/>
      <c r="E5" s="2"/>
      <c r="F5" s="2"/>
      <c r="G5" s="2"/>
      <c r="H5" s="2"/>
      <c r="I5" s="31"/>
      <c r="J5" s="30" t="str">
        <f t="shared" si="0"/>
        <v/>
      </c>
      <c r="K5" s="33" t="str">
        <f t="shared" si="1"/>
        <v/>
      </c>
      <c r="L5" s="2"/>
    </row>
    <row r="6" spans="1:12" x14ac:dyDescent="0.2">
      <c r="A6" s="2"/>
      <c r="B6" s="2"/>
      <c r="C6" s="2"/>
      <c r="D6" s="2"/>
      <c r="E6" s="2"/>
      <c r="F6" s="2"/>
      <c r="G6" s="2"/>
      <c r="H6" s="2"/>
      <c r="I6" s="31"/>
      <c r="J6" s="30" t="str">
        <f t="shared" si="0"/>
        <v/>
      </c>
      <c r="K6" s="33" t="str">
        <f t="shared" si="1"/>
        <v/>
      </c>
      <c r="L6" s="2"/>
    </row>
    <row r="7" spans="1:12" x14ac:dyDescent="0.2">
      <c r="A7" s="2"/>
      <c r="B7" s="2"/>
      <c r="C7" s="2"/>
      <c r="D7" s="2"/>
      <c r="E7" s="2"/>
      <c r="F7" s="2"/>
      <c r="G7" s="2"/>
      <c r="H7" s="2"/>
      <c r="I7" s="31"/>
      <c r="J7" s="30" t="str">
        <f t="shared" si="0"/>
        <v/>
      </c>
      <c r="K7" s="33" t="str">
        <f t="shared" si="1"/>
        <v/>
      </c>
      <c r="L7" s="2"/>
    </row>
    <row r="8" spans="1:12" x14ac:dyDescent="0.2">
      <c r="A8" s="2"/>
      <c r="B8" s="2"/>
      <c r="C8" s="2"/>
      <c r="D8" s="2"/>
      <c r="E8" s="2"/>
      <c r="F8" s="2"/>
      <c r="G8" s="2"/>
      <c r="H8" s="2"/>
      <c r="I8" s="31"/>
      <c r="J8" s="30" t="str">
        <f t="shared" si="0"/>
        <v/>
      </c>
      <c r="K8" s="33" t="str">
        <f t="shared" si="1"/>
        <v/>
      </c>
      <c r="L8" s="2"/>
    </row>
    <row r="9" spans="1:12" x14ac:dyDescent="0.2">
      <c r="A9" s="2"/>
      <c r="B9" s="2"/>
      <c r="C9" s="2"/>
      <c r="D9" s="2"/>
      <c r="E9" s="2"/>
      <c r="F9" s="2"/>
      <c r="G9" s="2"/>
      <c r="H9" s="2"/>
      <c r="I9" s="31"/>
      <c r="J9" s="30" t="str">
        <f t="shared" si="0"/>
        <v/>
      </c>
      <c r="K9" s="33" t="str">
        <f t="shared" si="1"/>
        <v/>
      </c>
      <c r="L9" s="2"/>
    </row>
    <row r="10" spans="1:12" x14ac:dyDescent="0.2">
      <c r="A10" s="2"/>
      <c r="B10" s="2"/>
      <c r="C10" s="2"/>
      <c r="D10" s="2"/>
      <c r="E10" s="2"/>
      <c r="F10" s="2"/>
      <c r="G10" s="2"/>
      <c r="H10" s="2"/>
      <c r="I10" s="31"/>
      <c r="J10" s="30" t="str">
        <f t="shared" si="0"/>
        <v/>
      </c>
      <c r="K10" s="33" t="str">
        <f t="shared" si="1"/>
        <v/>
      </c>
      <c r="L10" s="2"/>
    </row>
    <row r="11" spans="1:12" x14ac:dyDescent="0.2">
      <c r="A11" s="2"/>
      <c r="B11" s="2"/>
      <c r="C11" s="2"/>
      <c r="D11" s="2"/>
      <c r="E11" s="2"/>
      <c r="F11" s="2"/>
      <c r="G11" s="2"/>
      <c r="H11" s="2"/>
      <c r="I11" s="31"/>
      <c r="J11" s="30" t="str">
        <f t="shared" si="0"/>
        <v/>
      </c>
      <c r="K11" s="33" t="str">
        <f t="shared" si="1"/>
        <v/>
      </c>
      <c r="L11" s="2"/>
    </row>
    <row r="12" spans="1:12" x14ac:dyDescent="0.2">
      <c r="A12" s="2"/>
      <c r="B12" s="2"/>
      <c r="C12" s="2"/>
      <c r="D12" s="2"/>
      <c r="E12" s="2"/>
      <c r="F12" s="2"/>
      <c r="G12" s="2"/>
      <c r="H12" s="2"/>
      <c r="I12" s="31"/>
      <c r="J12" s="30" t="str">
        <f t="shared" si="0"/>
        <v/>
      </c>
      <c r="K12" s="33" t="str">
        <f t="shared" si="1"/>
        <v/>
      </c>
      <c r="L12" s="2"/>
    </row>
    <row r="13" spans="1:12" x14ac:dyDescent="0.2">
      <c r="A13" s="2"/>
      <c r="B13" s="2"/>
      <c r="C13" s="2"/>
      <c r="D13" s="2"/>
      <c r="E13" s="2"/>
      <c r="F13" s="2"/>
      <c r="G13" s="2"/>
      <c r="H13" s="2"/>
      <c r="I13" s="31"/>
      <c r="J13" s="30" t="str">
        <f t="shared" si="0"/>
        <v/>
      </c>
      <c r="K13" s="33" t="str">
        <f t="shared" si="1"/>
        <v/>
      </c>
      <c r="L13" s="2"/>
    </row>
    <row r="14" spans="1:12" x14ac:dyDescent="0.2">
      <c r="A14" s="2"/>
      <c r="B14" s="2"/>
      <c r="C14" s="2"/>
      <c r="D14" s="2"/>
      <c r="E14" s="2"/>
      <c r="F14" s="2"/>
      <c r="G14" s="2"/>
      <c r="H14" s="2"/>
      <c r="I14" s="31"/>
      <c r="J14" s="30" t="str">
        <f t="shared" si="0"/>
        <v/>
      </c>
      <c r="K14" s="33" t="str">
        <f t="shared" si="1"/>
        <v/>
      </c>
      <c r="L14" s="2"/>
    </row>
    <row r="15" spans="1:12" x14ac:dyDescent="0.2">
      <c r="A15" s="2"/>
      <c r="B15" s="2"/>
      <c r="C15" s="2"/>
      <c r="D15" s="2"/>
      <c r="E15" s="2"/>
      <c r="F15" s="2"/>
      <c r="G15" s="2"/>
      <c r="H15" s="2"/>
      <c r="I15" s="31"/>
      <c r="J15" s="30" t="str">
        <f t="shared" si="0"/>
        <v/>
      </c>
      <c r="K15" s="33" t="str">
        <f t="shared" si="1"/>
        <v/>
      </c>
      <c r="L15" s="2"/>
    </row>
    <row r="16" spans="1:12" x14ac:dyDescent="0.2">
      <c r="A16" s="2"/>
      <c r="B16" s="2"/>
      <c r="C16" s="2"/>
      <c r="D16" s="2"/>
      <c r="E16" s="2"/>
      <c r="F16" s="2"/>
      <c r="G16" s="2"/>
      <c r="H16" s="2"/>
      <c r="I16" s="31"/>
      <c r="J16" s="30" t="str">
        <f t="shared" si="0"/>
        <v/>
      </c>
      <c r="K16" s="33" t="str">
        <f t="shared" si="1"/>
        <v/>
      </c>
      <c r="L16" s="2"/>
    </row>
    <row r="17" spans="1:12" x14ac:dyDescent="0.2">
      <c r="A17" s="2"/>
      <c r="B17" s="2"/>
      <c r="C17" s="2"/>
      <c r="D17" s="2"/>
      <c r="E17" s="2"/>
      <c r="F17" s="2"/>
      <c r="G17" s="2"/>
      <c r="H17" s="2"/>
      <c r="I17" s="31"/>
      <c r="J17" s="30" t="str">
        <f t="shared" si="0"/>
        <v/>
      </c>
      <c r="K17" s="33" t="str">
        <f t="shared" si="1"/>
        <v/>
      </c>
      <c r="L17" s="2"/>
    </row>
    <row r="18" spans="1:12" x14ac:dyDescent="0.2">
      <c r="A18" s="2"/>
      <c r="B18" s="2"/>
      <c r="C18" s="2"/>
      <c r="D18" s="2"/>
      <c r="E18" s="2"/>
      <c r="F18" s="2"/>
      <c r="G18" s="2"/>
      <c r="H18" s="2"/>
      <c r="I18" s="31"/>
      <c r="J18" s="30" t="str">
        <f t="shared" si="0"/>
        <v/>
      </c>
      <c r="K18" s="33" t="str">
        <f t="shared" si="1"/>
        <v/>
      </c>
      <c r="L18" s="2"/>
    </row>
    <row r="19" spans="1:12" x14ac:dyDescent="0.2">
      <c r="A19" s="2"/>
      <c r="B19" s="2"/>
      <c r="C19" s="2"/>
      <c r="D19" s="2"/>
      <c r="E19" s="2"/>
      <c r="F19" s="2"/>
      <c r="G19" s="2"/>
      <c r="H19" s="2"/>
      <c r="I19" s="31"/>
      <c r="J19" s="30" t="str">
        <f t="shared" si="0"/>
        <v/>
      </c>
      <c r="K19" s="33" t="str">
        <f t="shared" si="1"/>
        <v/>
      </c>
      <c r="L19" s="2"/>
    </row>
    <row r="20" spans="1:12" x14ac:dyDescent="0.2">
      <c r="A20" s="2"/>
      <c r="B20" s="2"/>
      <c r="C20" s="2"/>
      <c r="D20" s="2"/>
      <c r="E20" s="2"/>
      <c r="F20" s="2"/>
      <c r="G20" s="2"/>
      <c r="H20" s="2"/>
      <c r="I20" s="31"/>
      <c r="J20" s="30" t="str">
        <f t="shared" si="0"/>
        <v/>
      </c>
      <c r="K20" s="33" t="str">
        <f t="shared" si="1"/>
        <v/>
      </c>
      <c r="L20" s="2"/>
    </row>
    <row r="21" spans="1:12" x14ac:dyDescent="0.2">
      <c r="A21" s="2"/>
      <c r="B21" s="2"/>
      <c r="C21" s="2"/>
      <c r="D21" s="2"/>
      <c r="E21" s="2"/>
      <c r="F21" s="2"/>
      <c r="G21" s="2"/>
      <c r="H21" s="2"/>
      <c r="I21" s="31"/>
      <c r="J21" s="30" t="str">
        <f t="shared" si="0"/>
        <v/>
      </c>
      <c r="K21" s="33" t="str">
        <f t="shared" si="1"/>
        <v/>
      </c>
      <c r="L21" s="2"/>
    </row>
    <row r="22" spans="1:12" x14ac:dyDescent="0.2">
      <c r="A22" s="2"/>
      <c r="B22" s="2"/>
      <c r="C22" s="2"/>
      <c r="D22" s="2"/>
      <c r="E22" s="2"/>
      <c r="F22" s="2"/>
      <c r="G22" s="2"/>
      <c r="H22" s="2"/>
      <c r="I22" s="31"/>
      <c r="J22" s="30" t="str">
        <f t="shared" si="0"/>
        <v/>
      </c>
      <c r="K22" s="33" t="str">
        <f t="shared" si="1"/>
        <v/>
      </c>
      <c r="L22" s="2"/>
    </row>
    <row r="23" spans="1:12" x14ac:dyDescent="0.2">
      <c r="A23" s="2"/>
      <c r="B23" s="2"/>
      <c r="C23" s="2"/>
      <c r="D23" s="2"/>
      <c r="E23" s="2"/>
      <c r="F23" s="2"/>
      <c r="G23" s="2"/>
      <c r="H23" s="2"/>
      <c r="I23" s="31"/>
      <c r="J23" s="30" t="str">
        <f t="shared" si="0"/>
        <v/>
      </c>
      <c r="K23" s="33" t="str">
        <f t="shared" si="1"/>
        <v/>
      </c>
      <c r="L23" s="2"/>
    </row>
    <row r="24" spans="1:12" x14ac:dyDescent="0.2">
      <c r="A24" s="2"/>
      <c r="B24" s="2"/>
      <c r="C24" s="2"/>
      <c r="D24" s="2"/>
      <c r="E24" s="2"/>
      <c r="F24" s="2"/>
      <c r="G24" s="2"/>
      <c r="H24" s="2"/>
      <c r="I24" s="31"/>
      <c r="J24" s="30" t="str">
        <f t="shared" si="0"/>
        <v/>
      </c>
      <c r="K24" s="33" t="str">
        <f t="shared" si="1"/>
        <v/>
      </c>
      <c r="L24" s="2"/>
    </row>
    <row r="25" spans="1:12" x14ac:dyDescent="0.2">
      <c r="A25" s="2"/>
      <c r="B25" s="2"/>
      <c r="C25" s="2"/>
      <c r="D25" s="2"/>
      <c r="E25" s="2"/>
      <c r="F25" s="2"/>
      <c r="G25" s="2"/>
      <c r="H25" s="2"/>
      <c r="I25" s="31"/>
      <c r="J25" s="30" t="str">
        <f t="shared" si="0"/>
        <v/>
      </c>
      <c r="K25" s="33" t="str">
        <f t="shared" si="1"/>
        <v/>
      </c>
      <c r="L25" s="2"/>
    </row>
    <row r="26" spans="1:12" x14ac:dyDescent="0.2">
      <c r="A26" s="2"/>
      <c r="B26" s="2"/>
      <c r="C26" s="2"/>
      <c r="D26" s="2"/>
      <c r="E26" s="2"/>
      <c r="F26" s="2"/>
      <c r="G26" s="2"/>
      <c r="H26" s="2"/>
      <c r="I26" s="31"/>
      <c r="J26" s="30" t="str">
        <f t="shared" si="0"/>
        <v/>
      </c>
      <c r="K26" s="33" t="str">
        <f t="shared" si="1"/>
        <v/>
      </c>
      <c r="L26" s="2"/>
    </row>
    <row r="27" spans="1:12" x14ac:dyDescent="0.2">
      <c r="A27" s="2"/>
      <c r="B27" s="2"/>
      <c r="C27" s="2"/>
      <c r="D27" s="2"/>
      <c r="E27" s="2"/>
      <c r="F27" s="2"/>
      <c r="G27" s="2"/>
      <c r="H27" s="2"/>
      <c r="I27" s="31"/>
      <c r="J27" s="30" t="str">
        <f t="shared" si="0"/>
        <v/>
      </c>
      <c r="K27" s="33" t="str">
        <f t="shared" si="1"/>
        <v/>
      </c>
      <c r="L27" s="2"/>
    </row>
    <row r="28" spans="1:12" x14ac:dyDescent="0.2">
      <c r="A28" s="2"/>
      <c r="B28" s="2"/>
      <c r="C28" s="2"/>
      <c r="D28" s="2"/>
      <c r="E28" s="2"/>
      <c r="F28" s="2"/>
      <c r="G28" s="2"/>
      <c r="H28" s="2"/>
      <c r="I28" s="31"/>
      <c r="J28" s="30" t="str">
        <f t="shared" si="0"/>
        <v/>
      </c>
      <c r="K28" s="33" t="str">
        <f t="shared" si="1"/>
        <v/>
      </c>
      <c r="L28" s="2"/>
    </row>
    <row r="29" spans="1:12" x14ac:dyDescent="0.2">
      <c r="A29" s="2"/>
      <c r="B29" s="2"/>
      <c r="C29" s="2"/>
      <c r="D29" s="2"/>
      <c r="E29" s="2"/>
      <c r="F29" s="2"/>
      <c r="G29" s="2"/>
      <c r="H29" s="2"/>
      <c r="I29" s="31"/>
      <c r="J29" s="30" t="str">
        <f t="shared" si="0"/>
        <v/>
      </c>
      <c r="K29" s="33" t="str">
        <f t="shared" si="1"/>
        <v/>
      </c>
      <c r="L29" s="2"/>
    </row>
    <row r="30" spans="1:12" x14ac:dyDescent="0.2">
      <c r="A30" s="2"/>
      <c r="B30" s="2"/>
      <c r="C30" s="2"/>
      <c r="D30" s="2"/>
      <c r="E30" s="2"/>
      <c r="F30" s="2"/>
      <c r="G30" s="2"/>
      <c r="H30" s="2"/>
      <c r="I30" s="31"/>
      <c r="J30" s="30" t="str">
        <f t="shared" si="0"/>
        <v/>
      </c>
      <c r="K30" s="33" t="str">
        <f t="shared" si="1"/>
        <v/>
      </c>
      <c r="L30" s="2"/>
    </row>
    <row r="31" spans="1:12" x14ac:dyDescent="0.2">
      <c r="A31" s="2"/>
      <c r="B31" s="2"/>
      <c r="C31" s="2"/>
      <c r="D31" s="2"/>
      <c r="E31" s="2"/>
      <c r="F31" s="2"/>
      <c r="G31" s="2"/>
      <c r="H31" s="2"/>
      <c r="I31" s="31"/>
      <c r="J31" s="30" t="str">
        <f t="shared" si="0"/>
        <v/>
      </c>
      <c r="K31" s="33" t="str">
        <f t="shared" si="1"/>
        <v/>
      </c>
      <c r="L31" s="2"/>
    </row>
    <row r="32" spans="1:12" x14ac:dyDescent="0.2">
      <c r="A32" s="2"/>
      <c r="B32" s="2"/>
      <c r="C32" s="2"/>
      <c r="D32" s="2"/>
      <c r="E32" s="2"/>
      <c r="F32" s="2"/>
      <c r="G32" s="2"/>
      <c r="H32" s="2"/>
      <c r="I32" s="31"/>
      <c r="J32" s="30" t="str">
        <f t="shared" si="0"/>
        <v/>
      </c>
      <c r="K32" s="33" t="str">
        <f t="shared" si="1"/>
        <v/>
      </c>
      <c r="L32" s="2"/>
    </row>
    <row r="33" spans="1:12" x14ac:dyDescent="0.2">
      <c r="A33" s="2"/>
      <c r="B33" s="2"/>
      <c r="C33" s="2"/>
      <c r="D33" s="2"/>
      <c r="E33" s="2"/>
      <c r="F33" s="2"/>
      <c r="G33" s="2"/>
      <c r="H33" s="2"/>
      <c r="I33" s="31"/>
      <c r="J33" s="30" t="str">
        <f t="shared" si="0"/>
        <v/>
      </c>
      <c r="K33" s="33" t="str">
        <f t="shared" si="1"/>
        <v/>
      </c>
      <c r="L33" s="2"/>
    </row>
    <row r="34" spans="1:12" x14ac:dyDescent="0.2">
      <c r="A34" s="2"/>
      <c r="B34" s="2"/>
      <c r="C34" s="2"/>
      <c r="D34" s="2"/>
      <c r="E34" s="2"/>
      <c r="F34" s="2"/>
      <c r="G34" s="2"/>
      <c r="H34" s="2"/>
      <c r="I34" s="31"/>
      <c r="J34" s="30" t="str">
        <f t="shared" ref="J34:J65" si="2">IF(E34="Electric","kwh",IF(E34="Gas",IF(COUNTIF(Companies_UOM_ccf,D34),"ccf",IF(COUNTIF(Companies_UOM_therm,D34),"therm","")),""))</f>
        <v/>
      </c>
      <c r="K34" s="33" t="str">
        <f t="shared" si="1"/>
        <v/>
      </c>
      <c r="L34" s="2"/>
    </row>
    <row r="35" spans="1:12" x14ac:dyDescent="0.2">
      <c r="A35" s="2"/>
      <c r="B35" s="2"/>
      <c r="C35" s="2"/>
      <c r="D35" s="2"/>
      <c r="E35" s="2"/>
      <c r="F35" s="2"/>
      <c r="G35" s="2"/>
      <c r="H35" s="2"/>
      <c r="I35" s="31"/>
      <c r="J35" s="30" t="str">
        <f t="shared" si="2"/>
        <v/>
      </c>
      <c r="K35" s="33" t="str">
        <f t="shared" si="1"/>
        <v/>
      </c>
      <c r="L35" s="2"/>
    </row>
    <row r="36" spans="1:12" x14ac:dyDescent="0.2">
      <c r="A36" s="2"/>
      <c r="B36" s="2"/>
      <c r="C36" s="2"/>
      <c r="D36" s="2"/>
      <c r="E36" s="2"/>
      <c r="F36" s="2"/>
      <c r="G36" s="2"/>
      <c r="H36" s="2"/>
      <c r="I36" s="31"/>
      <c r="J36" s="30" t="str">
        <f t="shared" si="2"/>
        <v/>
      </c>
      <c r="K36" s="33" t="str">
        <f t="shared" si="1"/>
        <v/>
      </c>
      <c r="L36" s="2"/>
    </row>
    <row r="37" spans="1:12" x14ac:dyDescent="0.2">
      <c r="A37" s="2"/>
      <c r="B37" s="2"/>
      <c r="C37" s="2"/>
      <c r="D37" s="2"/>
      <c r="E37" s="2"/>
      <c r="F37" s="2"/>
      <c r="G37" s="2"/>
      <c r="H37" s="2"/>
      <c r="I37" s="31"/>
      <c r="J37" s="30" t="str">
        <f t="shared" si="2"/>
        <v/>
      </c>
      <c r="K37" s="33" t="str">
        <f t="shared" si="1"/>
        <v/>
      </c>
      <c r="L37" s="2"/>
    </row>
    <row r="38" spans="1:12" x14ac:dyDescent="0.2">
      <c r="A38" s="2"/>
      <c r="B38" s="2"/>
      <c r="C38" s="2"/>
      <c r="D38" s="2"/>
      <c r="E38" s="2"/>
      <c r="F38" s="2"/>
      <c r="G38" s="2"/>
      <c r="H38" s="2"/>
      <c r="I38" s="31"/>
      <c r="J38" s="30" t="str">
        <f t="shared" si="2"/>
        <v/>
      </c>
      <c r="K38" s="33" t="str">
        <f t="shared" si="1"/>
        <v/>
      </c>
      <c r="L38" s="2"/>
    </row>
    <row r="39" spans="1:12" x14ac:dyDescent="0.2">
      <c r="A39" s="2"/>
      <c r="B39" s="2"/>
      <c r="C39" s="2"/>
      <c r="D39" s="2"/>
      <c r="E39" s="2"/>
      <c r="F39" s="2"/>
      <c r="G39" s="2"/>
      <c r="H39" s="2"/>
      <c r="I39" s="31"/>
      <c r="J39" s="30" t="str">
        <f t="shared" si="2"/>
        <v/>
      </c>
      <c r="K39" s="33" t="str">
        <f t="shared" si="1"/>
        <v/>
      </c>
      <c r="L39" s="2"/>
    </row>
    <row r="40" spans="1:12" x14ac:dyDescent="0.2">
      <c r="A40" s="2"/>
      <c r="B40" s="2"/>
      <c r="C40" s="2"/>
      <c r="D40" s="2"/>
      <c r="E40" s="2"/>
      <c r="F40" s="2"/>
      <c r="G40" s="2"/>
      <c r="H40" s="2"/>
      <c r="I40" s="31"/>
      <c r="J40" s="30" t="str">
        <f t="shared" si="2"/>
        <v/>
      </c>
      <c r="K40" s="33" t="str">
        <f t="shared" si="1"/>
        <v/>
      </c>
      <c r="L40" s="2"/>
    </row>
    <row r="41" spans="1:12" x14ac:dyDescent="0.2">
      <c r="A41" s="2"/>
      <c r="B41" s="2"/>
      <c r="C41" s="2"/>
      <c r="D41" s="2"/>
      <c r="E41" s="2"/>
      <c r="F41" s="2"/>
      <c r="G41" s="2"/>
      <c r="H41" s="2"/>
      <c r="I41" s="31"/>
      <c r="J41" s="30" t="str">
        <f t="shared" si="2"/>
        <v/>
      </c>
      <c r="K41" s="33" t="str">
        <f t="shared" si="1"/>
        <v/>
      </c>
      <c r="L41" s="2"/>
    </row>
    <row r="42" spans="1:12" x14ac:dyDescent="0.2">
      <c r="A42" s="2"/>
      <c r="B42" s="2"/>
      <c r="C42" s="2"/>
      <c r="D42" s="2"/>
      <c r="E42" s="2"/>
      <c r="F42" s="2"/>
      <c r="G42" s="2"/>
      <c r="H42" s="2"/>
      <c r="I42" s="31"/>
      <c r="J42" s="30" t="str">
        <f t="shared" si="2"/>
        <v/>
      </c>
      <c r="K42" s="33" t="str">
        <f t="shared" si="1"/>
        <v/>
      </c>
      <c r="L42" s="2"/>
    </row>
    <row r="43" spans="1:12" x14ac:dyDescent="0.2">
      <c r="A43" s="2"/>
      <c r="B43" s="2"/>
      <c r="C43" s="2"/>
      <c r="D43" s="2"/>
      <c r="E43" s="2"/>
      <c r="F43" s="2"/>
      <c r="G43" s="2"/>
      <c r="H43" s="2"/>
      <c r="I43" s="31"/>
      <c r="J43" s="30" t="str">
        <f t="shared" si="2"/>
        <v/>
      </c>
      <c r="K43" s="33" t="str">
        <f t="shared" si="1"/>
        <v/>
      </c>
      <c r="L43" s="2"/>
    </row>
    <row r="44" spans="1:12" x14ac:dyDescent="0.2">
      <c r="A44" s="2"/>
      <c r="B44" s="2"/>
      <c r="C44" s="2"/>
      <c r="D44" s="2"/>
      <c r="E44" s="2"/>
      <c r="F44" s="2"/>
      <c r="G44" s="2"/>
      <c r="H44" s="2"/>
      <c r="I44" s="31"/>
      <c r="J44" s="30" t="str">
        <f t="shared" si="2"/>
        <v/>
      </c>
      <c r="K44" s="33" t="str">
        <f t="shared" si="1"/>
        <v/>
      </c>
      <c r="L44" s="2"/>
    </row>
    <row r="45" spans="1:12" x14ac:dyDescent="0.2">
      <c r="A45" s="2"/>
      <c r="B45" s="2"/>
      <c r="C45" s="2"/>
      <c r="D45" s="2"/>
      <c r="E45" s="2"/>
      <c r="F45" s="2"/>
      <c r="G45" s="2"/>
      <c r="H45" s="2"/>
      <c r="I45" s="31"/>
      <c r="J45" s="30" t="str">
        <f t="shared" si="2"/>
        <v/>
      </c>
      <c r="K45" s="33" t="str">
        <f t="shared" si="1"/>
        <v/>
      </c>
      <c r="L45" s="2"/>
    </row>
    <row r="46" spans="1:12" x14ac:dyDescent="0.2">
      <c r="A46" s="2"/>
      <c r="B46" s="2"/>
      <c r="C46" s="2"/>
      <c r="D46" s="2"/>
      <c r="E46" s="2"/>
      <c r="F46" s="2"/>
      <c r="G46" s="2"/>
      <c r="H46" s="2"/>
      <c r="I46" s="31"/>
      <c r="J46" s="30" t="str">
        <f t="shared" si="2"/>
        <v/>
      </c>
      <c r="K46" s="33" t="str">
        <f t="shared" si="1"/>
        <v/>
      </c>
      <c r="L46" s="2"/>
    </row>
    <row r="47" spans="1:12" x14ac:dyDescent="0.2">
      <c r="A47" s="2"/>
      <c r="B47" s="2"/>
      <c r="C47" s="2"/>
      <c r="D47" s="2"/>
      <c r="E47" s="2"/>
      <c r="F47" s="2"/>
      <c r="G47" s="2"/>
      <c r="H47" s="2"/>
      <c r="I47" s="31"/>
      <c r="J47" s="30" t="str">
        <f t="shared" si="2"/>
        <v/>
      </c>
      <c r="K47" s="33" t="str">
        <f t="shared" si="1"/>
        <v/>
      </c>
      <c r="L47" s="2"/>
    </row>
    <row r="48" spans="1:12" x14ac:dyDescent="0.2">
      <c r="A48" s="2"/>
      <c r="B48" s="2"/>
      <c r="C48" s="2"/>
      <c r="D48" s="2"/>
      <c r="E48" s="2"/>
      <c r="F48" s="2"/>
      <c r="G48" s="2"/>
      <c r="H48" s="2"/>
      <c r="I48" s="31"/>
      <c r="J48" s="30" t="str">
        <f t="shared" si="2"/>
        <v/>
      </c>
      <c r="K48" s="33" t="str">
        <f t="shared" si="1"/>
        <v/>
      </c>
      <c r="L48" s="2"/>
    </row>
    <row r="49" spans="1:12" x14ac:dyDescent="0.2">
      <c r="A49" s="2"/>
      <c r="B49" s="2"/>
      <c r="C49" s="2"/>
      <c r="D49" s="2"/>
      <c r="E49" s="2"/>
      <c r="F49" s="2"/>
      <c r="G49" s="2"/>
      <c r="H49" s="2"/>
      <c r="I49" s="31"/>
      <c r="J49" s="30" t="str">
        <f t="shared" si="2"/>
        <v/>
      </c>
      <c r="K49" s="33" t="str">
        <f t="shared" si="1"/>
        <v/>
      </c>
      <c r="L49" s="2"/>
    </row>
    <row r="50" spans="1:12" x14ac:dyDescent="0.2">
      <c r="A50" s="2"/>
      <c r="B50" s="2"/>
      <c r="C50" s="2"/>
      <c r="D50" s="2"/>
      <c r="E50" s="2"/>
      <c r="F50" s="2"/>
      <c r="G50" s="2"/>
      <c r="H50" s="2"/>
      <c r="I50" s="31"/>
      <c r="J50" s="30" t="str">
        <f t="shared" si="2"/>
        <v/>
      </c>
      <c r="K50" s="33" t="str">
        <f t="shared" si="1"/>
        <v/>
      </c>
      <c r="L50" s="2"/>
    </row>
    <row r="51" spans="1:12" x14ac:dyDescent="0.2">
      <c r="A51" s="2"/>
      <c r="B51" s="2"/>
      <c r="C51" s="2"/>
      <c r="D51" s="2"/>
      <c r="E51" s="2"/>
      <c r="F51" s="2"/>
      <c r="G51" s="2"/>
      <c r="H51" s="2"/>
      <c r="I51" s="31"/>
      <c r="J51" s="30" t="str">
        <f t="shared" si="2"/>
        <v/>
      </c>
      <c r="K51" s="33" t="str">
        <f t="shared" si="1"/>
        <v/>
      </c>
      <c r="L51" s="2"/>
    </row>
    <row r="52" spans="1:12" x14ac:dyDescent="0.2">
      <c r="A52" s="2"/>
      <c r="B52" s="2"/>
      <c r="C52" s="2"/>
      <c r="D52" s="2"/>
      <c r="E52" s="2"/>
      <c r="F52" s="2"/>
      <c r="G52" s="2"/>
      <c r="H52" s="2"/>
      <c r="I52" s="31"/>
      <c r="J52" s="30" t="str">
        <f t="shared" si="2"/>
        <v/>
      </c>
      <c r="K52" s="33" t="str">
        <f t="shared" si="1"/>
        <v/>
      </c>
      <c r="L52" s="2"/>
    </row>
    <row r="53" spans="1:12" x14ac:dyDescent="0.2">
      <c r="A53" s="2"/>
      <c r="B53" s="2"/>
      <c r="C53" s="2"/>
      <c r="D53" s="2"/>
      <c r="E53" s="2"/>
      <c r="F53" s="2"/>
      <c r="G53" s="2"/>
      <c r="H53" s="2"/>
      <c r="I53" s="31"/>
      <c r="J53" s="30" t="str">
        <f t="shared" si="2"/>
        <v/>
      </c>
      <c r="K53" s="33" t="str">
        <f t="shared" si="1"/>
        <v/>
      </c>
      <c r="L53" s="2"/>
    </row>
    <row r="54" spans="1:12" x14ac:dyDescent="0.2">
      <c r="A54" s="2"/>
      <c r="B54" s="2"/>
      <c r="C54" s="2"/>
      <c r="D54" s="2"/>
      <c r="E54" s="2"/>
      <c r="F54" s="2"/>
      <c r="G54" s="2"/>
      <c r="H54" s="2"/>
      <c r="I54" s="31"/>
      <c r="J54" s="30" t="str">
        <f t="shared" si="2"/>
        <v/>
      </c>
      <c r="K54" s="33" t="str">
        <f t="shared" si="1"/>
        <v/>
      </c>
      <c r="L54" s="2"/>
    </row>
    <row r="55" spans="1:12" x14ac:dyDescent="0.2">
      <c r="A55" s="2"/>
      <c r="B55" s="2"/>
      <c r="C55" s="2"/>
      <c r="D55" s="2"/>
      <c r="E55" s="2"/>
      <c r="F55" s="2"/>
      <c r="G55" s="2"/>
      <c r="H55" s="2"/>
      <c r="I55" s="31"/>
      <c r="J55" s="30" t="str">
        <f t="shared" si="2"/>
        <v/>
      </c>
      <c r="K55" s="33" t="str">
        <f t="shared" si="1"/>
        <v/>
      </c>
      <c r="L55" s="2"/>
    </row>
    <row r="56" spans="1:12" x14ac:dyDescent="0.2">
      <c r="A56" s="2"/>
      <c r="B56" s="2"/>
      <c r="C56" s="2"/>
      <c r="D56" s="2"/>
      <c r="E56" s="2"/>
      <c r="F56" s="2"/>
      <c r="G56" s="2"/>
      <c r="H56" s="2"/>
      <c r="I56" s="31"/>
      <c r="J56" s="30" t="str">
        <f t="shared" si="2"/>
        <v/>
      </c>
      <c r="K56" s="33" t="str">
        <f t="shared" si="1"/>
        <v/>
      </c>
      <c r="L56" s="2"/>
    </row>
    <row r="57" spans="1:12" x14ac:dyDescent="0.2">
      <c r="A57" s="2"/>
      <c r="B57" s="2"/>
      <c r="C57" s="2"/>
      <c r="D57" s="2"/>
      <c r="E57" s="2"/>
      <c r="F57" s="2"/>
      <c r="G57" s="2"/>
      <c r="H57" s="2"/>
      <c r="I57" s="31"/>
      <c r="J57" s="30" t="str">
        <f t="shared" si="2"/>
        <v/>
      </c>
      <c r="K57" s="33" t="str">
        <f t="shared" si="1"/>
        <v/>
      </c>
      <c r="L57" s="2"/>
    </row>
    <row r="58" spans="1:12" x14ac:dyDescent="0.2">
      <c r="A58" s="2"/>
      <c r="B58" s="2"/>
      <c r="C58" s="2"/>
      <c r="D58" s="2"/>
      <c r="E58" s="2"/>
      <c r="F58" s="2"/>
      <c r="G58" s="2"/>
      <c r="H58" s="2"/>
      <c r="I58" s="31"/>
      <c r="J58" s="30" t="str">
        <f t="shared" si="2"/>
        <v/>
      </c>
      <c r="K58" s="33" t="str">
        <f t="shared" si="1"/>
        <v/>
      </c>
      <c r="L58" s="2"/>
    </row>
    <row r="59" spans="1:12" x14ac:dyDescent="0.2">
      <c r="A59" s="2"/>
      <c r="B59" s="2"/>
      <c r="C59" s="2"/>
      <c r="D59" s="2"/>
      <c r="E59" s="2"/>
      <c r="F59" s="2"/>
      <c r="G59" s="2"/>
      <c r="H59" s="2"/>
      <c r="I59" s="31"/>
      <c r="J59" s="30" t="str">
        <f t="shared" si="2"/>
        <v/>
      </c>
      <c r="K59" s="33" t="str">
        <f t="shared" si="1"/>
        <v/>
      </c>
      <c r="L59" s="2"/>
    </row>
    <row r="60" spans="1:12" x14ac:dyDescent="0.2">
      <c r="A60" s="2"/>
      <c r="B60" s="2"/>
      <c r="C60" s="2"/>
      <c r="D60" s="2"/>
      <c r="E60" s="2"/>
      <c r="F60" s="2"/>
      <c r="G60" s="2"/>
      <c r="H60" s="2"/>
      <c r="I60" s="31"/>
      <c r="J60" s="30" t="str">
        <f t="shared" si="2"/>
        <v/>
      </c>
      <c r="K60" s="33" t="str">
        <f t="shared" si="1"/>
        <v/>
      </c>
      <c r="L60" s="2"/>
    </row>
    <row r="61" spans="1:12" x14ac:dyDescent="0.2">
      <c r="A61" s="2"/>
      <c r="B61" s="2"/>
      <c r="C61" s="2"/>
      <c r="D61" s="2"/>
      <c r="E61" s="2"/>
      <c r="F61" s="2"/>
      <c r="G61" s="2"/>
      <c r="H61" s="2"/>
      <c r="I61" s="31"/>
      <c r="J61" s="30" t="str">
        <f t="shared" si="2"/>
        <v/>
      </c>
      <c r="K61" s="33" t="str">
        <f t="shared" si="1"/>
        <v/>
      </c>
      <c r="L61" s="2"/>
    </row>
    <row r="62" spans="1:12" x14ac:dyDescent="0.2">
      <c r="A62" s="2"/>
      <c r="B62" s="2"/>
      <c r="C62" s="2"/>
      <c r="D62" s="2"/>
      <c r="E62" s="2"/>
      <c r="F62" s="2"/>
      <c r="G62" s="2"/>
      <c r="H62" s="2"/>
      <c r="I62" s="31"/>
      <c r="J62" s="30" t="str">
        <f t="shared" si="2"/>
        <v/>
      </c>
      <c r="K62" s="33" t="str">
        <f t="shared" si="1"/>
        <v/>
      </c>
      <c r="L62" s="2"/>
    </row>
    <row r="63" spans="1:12" x14ac:dyDescent="0.2">
      <c r="A63" s="2"/>
      <c r="B63" s="2"/>
      <c r="C63" s="2"/>
      <c r="D63" s="2"/>
      <c r="E63" s="2"/>
      <c r="F63" s="2"/>
      <c r="G63" s="2"/>
      <c r="H63" s="2"/>
      <c r="I63" s="31"/>
      <c r="J63" s="30" t="str">
        <f t="shared" si="2"/>
        <v/>
      </c>
      <c r="K63" s="33" t="str">
        <f t="shared" si="1"/>
        <v/>
      </c>
      <c r="L63" s="2"/>
    </row>
    <row r="64" spans="1:12" x14ac:dyDescent="0.2">
      <c r="A64" s="2"/>
      <c r="B64" s="2"/>
      <c r="C64" s="2"/>
      <c r="D64" s="2"/>
      <c r="E64" s="2"/>
      <c r="F64" s="2"/>
      <c r="G64" s="2"/>
      <c r="H64" s="2"/>
      <c r="I64" s="31"/>
      <c r="J64" s="30" t="str">
        <f t="shared" si="2"/>
        <v/>
      </c>
      <c r="K64" s="33" t="str">
        <f t="shared" si="1"/>
        <v/>
      </c>
      <c r="L64" s="2"/>
    </row>
    <row r="65" spans="1:12" x14ac:dyDescent="0.2">
      <c r="A65" s="2"/>
      <c r="B65" s="2"/>
      <c r="C65" s="2"/>
      <c r="D65" s="2"/>
      <c r="E65" s="2"/>
      <c r="F65" s="2"/>
      <c r="G65" s="2"/>
      <c r="H65" s="2"/>
      <c r="I65" s="31"/>
      <c r="J65" s="30" t="str">
        <f t="shared" si="2"/>
        <v/>
      </c>
      <c r="K65" s="33" t="str">
        <f t="shared" si="1"/>
        <v/>
      </c>
      <c r="L65" s="2"/>
    </row>
    <row r="66" spans="1:12" x14ac:dyDescent="0.2">
      <c r="A66" s="2"/>
      <c r="B66" s="2"/>
      <c r="C66" s="2"/>
      <c r="D66" s="2"/>
      <c r="E66" s="2"/>
      <c r="F66" s="2"/>
      <c r="G66" s="2"/>
      <c r="H66" s="2"/>
      <c r="I66" s="31"/>
      <c r="J66" s="30" t="str">
        <f t="shared" ref="J66:J100" si="3">IF(E66="Electric","kwh",IF(E66="Gas",IF(COUNTIF(Companies_UOM_ccf,D66),"ccf",IF(COUNTIF(Companies_UOM_therm,D66),"therm","")),""))</f>
        <v/>
      </c>
      <c r="K66" s="33" t="str">
        <f t="shared" si="1"/>
        <v/>
      </c>
      <c r="L66" s="2"/>
    </row>
    <row r="67" spans="1:12" x14ac:dyDescent="0.2">
      <c r="A67" s="2"/>
      <c r="B67" s="2"/>
      <c r="C67" s="2"/>
      <c r="D67" s="2"/>
      <c r="E67" s="2"/>
      <c r="F67" s="2"/>
      <c r="G67" s="2"/>
      <c r="H67" s="2"/>
      <c r="I67" s="31"/>
      <c r="J67" s="30" t="str">
        <f t="shared" si="3"/>
        <v/>
      </c>
      <c r="K67" s="33" t="str">
        <f t="shared" ref="K67:K100" si="4">IF(J67="kwh",I67*700,IF(J67="ccf",I67*290,IF(J67="therm",I67*300,"")))</f>
        <v/>
      </c>
      <c r="L67" s="2"/>
    </row>
    <row r="68" spans="1:12" x14ac:dyDescent="0.2">
      <c r="A68" s="2"/>
      <c r="B68" s="2"/>
      <c r="C68" s="2"/>
      <c r="D68" s="2"/>
      <c r="E68" s="2"/>
      <c r="F68" s="2"/>
      <c r="G68" s="2"/>
      <c r="H68" s="2"/>
      <c r="I68" s="31"/>
      <c r="J68" s="30" t="str">
        <f t="shared" si="3"/>
        <v/>
      </c>
      <c r="K68" s="33" t="str">
        <f t="shared" si="4"/>
        <v/>
      </c>
      <c r="L68" s="2"/>
    </row>
    <row r="69" spans="1:12" x14ac:dyDescent="0.2">
      <c r="A69" s="2"/>
      <c r="B69" s="2"/>
      <c r="C69" s="2"/>
      <c r="D69" s="2"/>
      <c r="E69" s="2"/>
      <c r="F69" s="2"/>
      <c r="G69" s="2"/>
      <c r="H69" s="2"/>
      <c r="I69" s="31"/>
      <c r="J69" s="30" t="str">
        <f t="shared" si="3"/>
        <v/>
      </c>
      <c r="K69" s="33" t="str">
        <f t="shared" si="4"/>
        <v/>
      </c>
      <c r="L69" s="2"/>
    </row>
    <row r="70" spans="1:12" x14ac:dyDescent="0.2">
      <c r="A70" s="2"/>
      <c r="B70" s="2"/>
      <c r="C70" s="2"/>
      <c r="D70" s="2"/>
      <c r="E70" s="2"/>
      <c r="F70" s="2"/>
      <c r="G70" s="2"/>
      <c r="H70" s="2"/>
      <c r="I70" s="31"/>
      <c r="J70" s="30" t="str">
        <f t="shared" si="3"/>
        <v/>
      </c>
      <c r="K70" s="33" t="str">
        <f t="shared" si="4"/>
        <v/>
      </c>
      <c r="L70" s="2"/>
    </row>
    <row r="71" spans="1:12" x14ac:dyDescent="0.2">
      <c r="A71" s="2"/>
      <c r="B71" s="2"/>
      <c r="C71" s="2"/>
      <c r="D71" s="2"/>
      <c r="E71" s="2"/>
      <c r="F71" s="2"/>
      <c r="G71" s="2"/>
      <c r="H71" s="2"/>
      <c r="I71" s="31"/>
      <c r="J71" s="30" t="str">
        <f t="shared" si="3"/>
        <v/>
      </c>
      <c r="K71" s="33" t="str">
        <f t="shared" si="4"/>
        <v/>
      </c>
      <c r="L71" s="2"/>
    </row>
    <row r="72" spans="1:12" x14ac:dyDescent="0.2">
      <c r="A72" s="2"/>
      <c r="B72" s="2"/>
      <c r="C72" s="2"/>
      <c r="D72" s="2"/>
      <c r="E72" s="2"/>
      <c r="F72" s="2"/>
      <c r="G72" s="2"/>
      <c r="H72" s="2"/>
      <c r="I72" s="31"/>
      <c r="J72" s="30" t="str">
        <f t="shared" si="3"/>
        <v/>
      </c>
      <c r="K72" s="33" t="str">
        <f t="shared" si="4"/>
        <v/>
      </c>
      <c r="L72" s="2"/>
    </row>
    <row r="73" spans="1:12" x14ac:dyDescent="0.2">
      <c r="A73" s="2"/>
      <c r="B73" s="2"/>
      <c r="C73" s="2"/>
      <c r="D73" s="2"/>
      <c r="E73" s="2"/>
      <c r="F73" s="2"/>
      <c r="G73" s="2"/>
      <c r="H73" s="2"/>
      <c r="I73" s="31"/>
      <c r="J73" s="30" t="str">
        <f t="shared" si="3"/>
        <v/>
      </c>
      <c r="K73" s="33" t="str">
        <f t="shared" si="4"/>
        <v/>
      </c>
      <c r="L73" s="2"/>
    </row>
    <row r="74" spans="1:12" x14ac:dyDescent="0.2">
      <c r="A74" s="2"/>
      <c r="B74" s="2"/>
      <c r="C74" s="2"/>
      <c r="D74" s="2"/>
      <c r="E74" s="2"/>
      <c r="F74" s="2"/>
      <c r="G74" s="2"/>
      <c r="H74" s="2"/>
      <c r="I74" s="31"/>
      <c r="J74" s="30" t="str">
        <f t="shared" si="3"/>
        <v/>
      </c>
      <c r="K74" s="33" t="str">
        <f t="shared" si="4"/>
        <v/>
      </c>
      <c r="L74" s="2"/>
    </row>
    <row r="75" spans="1:12" x14ac:dyDescent="0.2">
      <c r="A75" s="2"/>
      <c r="B75" s="2"/>
      <c r="C75" s="2"/>
      <c r="D75" s="2"/>
      <c r="E75" s="2"/>
      <c r="F75" s="2"/>
      <c r="G75" s="2"/>
      <c r="H75" s="2"/>
      <c r="I75" s="31"/>
      <c r="J75" s="30" t="str">
        <f t="shared" si="3"/>
        <v/>
      </c>
      <c r="K75" s="33" t="str">
        <f t="shared" si="4"/>
        <v/>
      </c>
      <c r="L75" s="2"/>
    </row>
    <row r="76" spans="1:12" x14ac:dyDescent="0.2">
      <c r="A76" s="2"/>
      <c r="B76" s="2"/>
      <c r="C76" s="2"/>
      <c r="D76" s="2"/>
      <c r="E76" s="2"/>
      <c r="F76" s="2"/>
      <c r="G76" s="2"/>
      <c r="H76" s="2"/>
      <c r="I76" s="31"/>
      <c r="J76" s="30" t="str">
        <f t="shared" si="3"/>
        <v/>
      </c>
      <c r="K76" s="33" t="str">
        <f t="shared" si="4"/>
        <v/>
      </c>
      <c r="L76" s="2"/>
    </row>
    <row r="77" spans="1:12" x14ac:dyDescent="0.2">
      <c r="A77" s="2"/>
      <c r="B77" s="2"/>
      <c r="C77" s="2"/>
      <c r="D77" s="2"/>
      <c r="E77" s="2"/>
      <c r="F77" s="2"/>
      <c r="G77" s="2"/>
      <c r="H77" s="2"/>
      <c r="I77" s="31"/>
      <c r="J77" s="30" t="str">
        <f t="shared" si="3"/>
        <v/>
      </c>
      <c r="K77" s="33" t="str">
        <f t="shared" si="4"/>
        <v/>
      </c>
      <c r="L77" s="2"/>
    </row>
    <row r="78" spans="1:12" x14ac:dyDescent="0.2">
      <c r="A78" s="2"/>
      <c r="B78" s="2"/>
      <c r="C78" s="2"/>
      <c r="D78" s="2"/>
      <c r="E78" s="2"/>
      <c r="F78" s="2"/>
      <c r="G78" s="2"/>
      <c r="H78" s="2"/>
      <c r="I78" s="31"/>
      <c r="J78" s="30" t="str">
        <f t="shared" si="3"/>
        <v/>
      </c>
      <c r="K78" s="33" t="str">
        <f t="shared" si="4"/>
        <v/>
      </c>
      <c r="L78" s="2"/>
    </row>
    <row r="79" spans="1:12" x14ac:dyDescent="0.2">
      <c r="A79" s="2"/>
      <c r="B79" s="2"/>
      <c r="C79" s="2"/>
      <c r="D79" s="2"/>
      <c r="E79" s="2"/>
      <c r="F79" s="2"/>
      <c r="G79" s="2"/>
      <c r="H79" s="2"/>
      <c r="I79" s="31"/>
      <c r="J79" s="30" t="str">
        <f t="shared" si="3"/>
        <v/>
      </c>
      <c r="K79" s="33" t="str">
        <f t="shared" si="4"/>
        <v/>
      </c>
      <c r="L79" s="2"/>
    </row>
    <row r="80" spans="1:12" x14ac:dyDescent="0.2">
      <c r="A80" s="2"/>
      <c r="B80" s="2"/>
      <c r="C80" s="2"/>
      <c r="D80" s="2"/>
      <c r="E80" s="2"/>
      <c r="F80" s="2"/>
      <c r="G80" s="2"/>
      <c r="H80" s="2"/>
      <c r="I80" s="31"/>
      <c r="J80" s="30" t="str">
        <f t="shared" si="3"/>
        <v/>
      </c>
      <c r="K80" s="33" t="str">
        <f t="shared" si="4"/>
        <v/>
      </c>
      <c r="L80" s="2"/>
    </row>
    <row r="81" spans="1:12" x14ac:dyDescent="0.2">
      <c r="A81" s="2"/>
      <c r="B81" s="2"/>
      <c r="C81" s="2"/>
      <c r="D81" s="2"/>
      <c r="E81" s="2"/>
      <c r="F81" s="2"/>
      <c r="G81" s="2"/>
      <c r="H81" s="2"/>
      <c r="I81" s="31"/>
      <c r="J81" s="30" t="str">
        <f t="shared" si="3"/>
        <v/>
      </c>
      <c r="K81" s="33" t="str">
        <f t="shared" si="4"/>
        <v/>
      </c>
      <c r="L81" s="2"/>
    </row>
    <row r="82" spans="1:12" x14ac:dyDescent="0.2">
      <c r="A82" s="2"/>
      <c r="B82" s="2"/>
      <c r="C82" s="2"/>
      <c r="D82" s="2"/>
      <c r="E82" s="2"/>
      <c r="F82" s="2"/>
      <c r="G82" s="2"/>
      <c r="H82" s="2"/>
      <c r="I82" s="31"/>
      <c r="J82" s="30" t="str">
        <f t="shared" si="3"/>
        <v/>
      </c>
      <c r="K82" s="33" t="str">
        <f t="shared" si="4"/>
        <v/>
      </c>
      <c r="L82" s="2"/>
    </row>
    <row r="83" spans="1:12" x14ac:dyDescent="0.2">
      <c r="A83" s="2"/>
      <c r="B83" s="2"/>
      <c r="C83" s="2"/>
      <c r="D83" s="2"/>
      <c r="E83" s="2"/>
      <c r="F83" s="2"/>
      <c r="G83" s="2"/>
      <c r="H83" s="2"/>
      <c r="I83" s="31"/>
      <c r="J83" s="30" t="str">
        <f t="shared" si="3"/>
        <v/>
      </c>
      <c r="K83" s="33" t="str">
        <f t="shared" si="4"/>
        <v/>
      </c>
      <c r="L83" s="2"/>
    </row>
    <row r="84" spans="1:12" x14ac:dyDescent="0.2">
      <c r="A84" s="2"/>
      <c r="B84" s="2"/>
      <c r="C84" s="2"/>
      <c r="D84" s="2"/>
      <c r="E84" s="2"/>
      <c r="F84" s="2"/>
      <c r="G84" s="2"/>
      <c r="H84" s="2"/>
      <c r="I84" s="31"/>
      <c r="J84" s="30" t="str">
        <f t="shared" si="3"/>
        <v/>
      </c>
      <c r="K84" s="33" t="str">
        <f t="shared" si="4"/>
        <v/>
      </c>
      <c r="L84" s="2"/>
    </row>
    <row r="85" spans="1:12" x14ac:dyDescent="0.2">
      <c r="A85" s="2"/>
      <c r="B85" s="2"/>
      <c r="C85" s="2"/>
      <c r="D85" s="2"/>
      <c r="E85" s="2"/>
      <c r="F85" s="2"/>
      <c r="G85" s="2"/>
      <c r="H85" s="2"/>
      <c r="I85" s="31"/>
      <c r="J85" s="30" t="str">
        <f t="shared" si="3"/>
        <v/>
      </c>
      <c r="K85" s="33" t="str">
        <f t="shared" si="4"/>
        <v/>
      </c>
      <c r="L85" s="2"/>
    </row>
    <row r="86" spans="1:12" x14ac:dyDescent="0.2">
      <c r="A86" s="2"/>
      <c r="B86" s="2"/>
      <c r="C86" s="2"/>
      <c r="D86" s="2"/>
      <c r="E86" s="2"/>
      <c r="F86" s="2"/>
      <c r="G86" s="2"/>
      <c r="H86" s="2"/>
      <c r="I86" s="31"/>
      <c r="J86" s="30" t="str">
        <f t="shared" si="3"/>
        <v/>
      </c>
      <c r="K86" s="33" t="str">
        <f t="shared" si="4"/>
        <v/>
      </c>
      <c r="L86" s="2"/>
    </row>
    <row r="87" spans="1:12" x14ac:dyDescent="0.2">
      <c r="A87" s="2"/>
      <c r="B87" s="2"/>
      <c r="C87" s="2"/>
      <c r="D87" s="2"/>
      <c r="E87" s="2"/>
      <c r="F87" s="2"/>
      <c r="G87" s="2"/>
      <c r="H87" s="2"/>
      <c r="I87" s="31"/>
      <c r="J87" s="30" t="str">
        <f t="shared" si="3"/>
        <v/>
      </c>
      <c r="K87" s="33" t="str">
        <f t="shared" si="4"/>
        <v/>
      </c>
      <c r="L87" s="2"/>
    </row>
    <row r="88" spans="1:12" x14ac:dyDescent="0.2">
      <c r="A88" s="2"/>
      <c r="B88" s="2"/>
      <c r="C88" s="2"/>
      <c r="D88" s="2"/>
      <c r="E88" s="2"/>
      <c r="F88" s="2"/>
      <c r="G88" s="2"/>
      <c r="H88" s="2"/>
      <c r="I88" s="31"/>
      <c r="J88" s="30" t="str">
        <f t="shared" si="3"/>
        <v/>
      </c>
      <c r="K88" s="33" t="str">
        <f t="shared" si="4"/>
        <v/>
      </c>
      <c r="L88" s="2"/>
    </row>
    <row r="89" spans="1:12" x14ac:dyDescent="0.2">
      <c r="A89" s="2"/>
      <c r="B89" s="2"/>
      <c r="C89" s="2"/>
      <c r="D89" s="2"/>
      <c r="E89" s="2"/>
      <c r="F89" s="2"/>
      <c r="G89" s="2"/>
      <c r="H89" s="2"/>
      <c r="I89" s="31"/>
      <c r="J89" s="30" t="str">
        <f t="shared" si="3"/>
        <v/>
      </c>
      <c r="K89" s="33" t="str">
        <f t="shared" si="4"/>
        <v/>
      </c>
      <c r="L89" s="2"/>
    </row>
    <row r="90" spans="1:12" x14ac:dyDescent="0.2">
      <c r="A90" s="2"/>
      <c r="B90" s="2"/>
      <c r="C90" s="2"/>
      <c r="D90" s="2"/>
      <c r="E90" s="2"/>
      <c r="F90" s="2"/>
      <c r="G90" s="2"/>
      <c r="H90" s="2"/>
      <c r="I90" s="31"/>
      <c r="J90" s="30" t="str">
        <f t="shared" si="3"/>
        <v/>
      </c>
      <c r="K90" s="33" t="str">
        <f t="shared" si="4"/>
        <v/>
      </c>
      <c r="L90" s="2"/>
    </row>
    <row r="91" spans="1:12" x14ac:dyDescent="0.2">
      <c r="A91" s="2"/>
      <c r="B91" s="2"/>
      <c r="C91" s="2"/>
      <c r="D91" s="2"/>
      <c r="E91" s="2"/>
      <c r="F91" s="2"/>
      <c r="G91" s="2"/>
      <c r="H91" s="2"/>
      <c r="I91" s="31"/>
      <c r="J91" s="30" t="str">
        <f t="shared" si="3"/>
        <v/>
      </c>
      <c r="K91" s="33" t="str">
        <f t="shared" si="4"/>
        <v/>
      </c>
      <c r="L91" s="2"/>
    </row>
    <row r="92" spans="1:12" x14ac:dyDescent="0.2">
      <c r="A92" s="2"/>
      <c r="B92" s="2"/>
      <c r="C92" s="2"/>
      <c r="D92" s="2"/>
      <c r="E92" s="2"/>
      <c r="F92" s="2"/>
      <c r="G92" s="2"/>
      <c r="H92" s="2"/>
      <c r="I92" s="31"/>
      <c r="J92" s="30" t="str">
        <f t="shared" si="3"/>
        <v/>
      </c>
      <c r="K92" s="33" t="str">
        <f t="shared" si="4"/>
        <v/>
      </c>
      <c r="L92" s="2"/>
    </row>
    <row r="93" spans="1:12" x14ac:dyDescent="0.2">
      <c r="A93" s="2"/>
      <c r="B93" s="2"/>
      <c r="C93" s="2"/>
      <c r="D93" s="2"/>
      <c r="E93" s="2"/>
      <c r="F93" s="2"/>
      <c r="G93" s="2"/>
      <c r="H93" s="2"/>
      <c r="I93" s="31"/>
      <c r="J93" s="30" t="str">
        <f t="shared" si="3"/>
        <v/>
      </c>
      <c r="K93" s="33" t="str">
        <f t="shared" si="4"/>
        <v/>
      </c>
      <c r="L93" s="2"/>
    </row>
    <row r="94" spans="1:12" x14ac:dyDescent="0.2">
      <c r="A94" s="2"/>
      <c r="B94" s="2"/>
      <c r="C94" s="2"/>
      <c r="D94" s="2"/>
      <c r="E94" s="2"/>
      <c r="F94" s="2"/>
      <c r="G94" s="2"/>
      <c r="H94" s="2"/>
      <c r="I94" s="31"/>
      <c r="J94" s="30" t="str">
        <f t="shared" si="3"/>
        <v/>
      </c>
      <c r="K94" s="33" t="str">
        <f t="shared" si="4"/>
        <v/>
      </c>
      <c r="L94" s="2"/>
    </row>
    <row r="95" spans="1:12" x14ac:dyDescent="0.2">
      <c r="A95" s="2"/>
      <c r="B95" s="2"/>
      <c r="C95" s="2"/>
      <c r="D95" s="2"/>
      <c r="E95" s="2"/>
      <c r="F95" s="2"/>
      <c r="G95" s="2"/>
      <c r="H95" s="2"/>
      <c r="I95" s="31"/>
      <c r="J95" s="30" t="str">
        <f t="shared" si="3"/>
        <v/>
      </c>
      <c r="K95" s="33" t="str">
        <f t="shared" si="4"/>
        <v/>
      </c>
      <c r="L95" s="2"/>
    </row>
    <row r="96" spans="1:12" x14ac:dyDescent="0.2">
      <c r="A96" s="2"/>
      <c r="B96" s="2"/>
      <c r="C96" s="2"/>
      <c r="D96" s="2"/>
      <c r="E96" s="2"/>
      <c r="F96" s="2"/>
      <c r="G96" s="2"/>
      <c r="H96" s="2"/>
      <c r="I96" s="31"/>
      <c r="J96" s="30" t="str">
        <f t="shared" si="3"/>
        <v/>
      </c>
      <c r="K96" s="33" t="str">
        <f t="shared" si="4"/>
        <v/>
      </c>
      <c r="L96" s="2"/>
    </row>
    <row r="97" spans="1:12" x14ac:dyDescent="0.2">
      <c r="A97" s="2"/>
      <c r="B97" s="2"/>
      <c r="C97" s="2"/>
      <c r="D97" s="2"/>
      <c r="E97" s="2"/>
      <c r="F97" s="2"/>
      <c r="G97" s="2"/>
      <c r="H97" s="2"/>
      <c r="I97" s="31"/>
      <c r="J97" s="30" t="str">
        <f t="shared" si="3"/>
        <v/>
      </c>
      <c r="K97" s="33" t="str">
        <f t="shared" si="4"/>
        <v/>
      </c>
      <c r="L97" s="2"/>
    </row>
    <row r="98" spans="1:12" x14ac:dyDescent="0.2">
      <c r="A98" s="2"/>
      <c r="B98" s="2"/>
      <c r="C98" s="2"/>
      <c r="D98" s="2"/>
      <c r="E98" s="2"/>
      <c r="F98" s="2"/>
      <c r="G98" s="2"/>
      <c r="H98" s="2"/>
      <c r="I98" s="31"/>
      <c r="J98" s="30" t="str">
        <f t="shared" si="3"/>
        <v/>
      </c>
      <c r="K98" s="33" t="str">
        <f t="shared" si="4"/>
        <v/>
      </c>
      <c r="L98" s="2"/>
    </row>
    <row r="99" spans="1:12" x14ac:dyDescent="0.2">
      <c r="A99" s="2"/>
      <c r="B99" s="2"/>
      <c r="C99" s="2"/>
      <c r="D99" s="2"/>
      <c r="E99" s="2"/>
      <c r="F99" s="2"/>
      <c r="G99" s="2"/>
      <c r="H99" s="2"/>
      <c r="I99" s="31"/>
      <c r="J99" s="30" t="str">
        <f t="shared" si="3"/>
        <v/>
      </c>
      <c r="K99" s="33" t="str">
        <f t="shared" si="4"/>
        <v/>
      </c>
      <c r="L99" s="2"/>
    </row>
    <row r="100" spans="1:12" x14ac:dyDescent="0.2">
      <c r="A100" s="2"/>
      <c r="B100" s="2"/>
      <c r="C100" s="2"/>
      <c r="D100" s="2"/>
      <c r="E100" s="2"/>
      <c r="F100" s="2"/>
      <c r="G100" s="2"/>
      <c r="H100" s="2"/>
      <c r="I100" s="31"/>
      <c r="J100" s="30" t="str">
        <f t="shared" si="3"/>
        <v/>
      </c>
      <c r="K100" s="33" t="str">
        <f t="shared" si="4"/>
        <v/>
      </c>
      <c r="L100" s="2"/>
    </row>
    <row r="101" spans="1:12" x14ac:dyDescent="0.2">
      <c r="I101" s="32"/>
      <c r="J101" s="30"/>
      <c r="K101" s="33"/>
    </row>
  </sheetData>
  <sheetProtection algorithmName="SHA-512" hashValue="wOKvHAYd2xdgzXfpE3O7U/Zz9ksDtu1NZjrV4m/lic43wXZR22z/UhvqL+FGGaAWPz0kJsBZycI5CdqFB+eKEQ==" saltValue="8/fTbOHSB9zAkkFCn5JZrw==" spinCount="100000" sheet="1" objects="1" scenarios="1" sort="0"/>
  <autoFilter ref="A1:J3" xr:uid="{00000000-0009-0000-0000-000000000000}"/>
  <conditionalFormatting sqref="I2:I101">
    <cfRule type="cellIs" dxfId="0" priority="1" operator="greaterThan">
      <formula>2</formula>
    </cfRule>
  </conditionalFormatting>
  <dataValidations count="10">
    <dataValidation type="decimal" allowBlank="1" showInputMessage="1" showErrorMessage="1" errorTitle="Elec Fixed rate is out of range." error="Please enter an amount betwen .004 and 1.25" prompt="Please enter an amount betwen .004 and 1.25" sqref="I101:I1048576" xr:uid="{00000000-0002-0000-0000-000000000000}">
      <formula1>0.004</formula1>
      <formula2>1.5</formula2>
    </dataValidation>
    <dataValidation type="list" allowBlank="1" showInputMessage="1" showErrorMessage="1" sqref="C2:C100" xr:uid="{00000000-0002-0000-0000-000001000000}">
      <formula1>ServiceClass</formula1>
    </dataValidation>
    <dataValidation type="list" allowBlank="1" showInputMessage="1" showErrorMessage="1" sqref="D2:D100" xr:uid="{00000000-0002-0000-0000-000002000000}">
      <formula1>Company</formula1>
    </dataValidation>
    <dataValidation type="whole" operator="greaterThan" allowBlank="1" showInputMessage="1" showErrorMessage="1" error="Must be a whole number greater than 0" sqref="G2:G100" xr:uid="{00000000-0002-0000-0000-000003000000}">
      <formula1>0</formula1>
    </dataValidation>
    <dataValidation type="list" allowBlank="1" showInputMessage="1" showErrorMessage="1" sqref="B3:B100" xr:uid="{00000000-0002-0000-0000-000004000000}">
      <formula1>Quarters</formula1>
    </dataValidation>
    <dataValidation type="list" allowBlank="1" showInputMessage="1" showErrorMessage="1" sqref="F2:F100" xr:uid="{00000000-0002-0000-0000-000005000000}">
      <formula1>INDIRECT(LEFT(D2,FIND(" ", D2&amp;" ")-1)&amp;E2)</formula1>
    </dataValidation>
    <dataValidation type="list" operator="greaterThan" allowBlank="1" showInputMessage="1" showErrorMessage="1" error="Must be a number greater than 0" sqref="H6:H100" xr:uid="{00000000-0002-0000-0000-000006000000}">
      <formula1>TermType</formula1>
    </dataValidation>
    <dataValidation type="decimal" allowBlank="1" showInputMessage="1" showErrorMessage="1" error="Value must be greater than 0 and less then 1000" sqref="I3:I100" xr:uid="{00000000-0002-0000-0000-000007000000}">
      <formula1>0.001</formula1>
      <formula2>1000</formula2>
    </dataValidation>
    <dataValidation type="list" allowBlank="1" showInputMessage="1" showErrorMessage="1" sqref="E2:E100" xr:uid="{00000000-0002-0000-0000-000008000000}">
      <formula1>INDIRECT(IF(COUNTIF(GasOnly,D2),"'Field Values'!$C$4","ServiceType"))</formula1>
    </dataValidation>
    <dataValidation type="decimal" allowBlank="1" showInputMessage="1" showErrorMessage="1" error="Value must be greater than 0 and less than 1000" sqref="I2" xr:uid="{00000000-0002-0000-0000-000009000000}">
      <formula1>0.001</formula1>
      <formula2>1000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A000000}">
          <x14:formula1>
            <xm:f>'Field Values'!$O$3:$O$6</xm:f>
          </x14:formula1>
          <xm:sqref>B2</xm:sqref>
        </x14:dataValidation>
        <x14:dataValidation type="list" allowBlank="1" showInputMessage="1" showErrorMessage="1" xr:uid="{00000000-0002-0000-0000-00000B000000}">
          <x14:formula1>
            <xm:f>'Field Values'!$Q$3:$Q$7</xm:f>
          </x14:formula1>
          <xm:sqref>A2:A100</xm:sqref>
        </x14:dataValidation>
        <x14:dataValidation type="list" operator="greaterThan" allowBlank="1" showInputMessage="1" showErrorMessage="1" error="Must be a number greater than 0" xr:uid="{00000000-0002-0000-0000-00000C000000}">
          <x14:formula1>
            <xm:f>'Field Values'!I3:I4</xm:f>
          </x14:formula1>
          <xm:sqref>H3</xm:sqref>
        </x14:dataValidation>
        <x14:dataValidation type="list" operator="greaterThan" allowBlank="1" showInputMessage="1" showErrorMessage="1" error="Must be a number greater than 0" xr:uid="{00000000-0002-0000-0000-00000D000000}">
          <x14:formula1>
            <xm:f>'Field Values'!I3:I4</xm:f>
          </x14:formula1>
          <xm:sqref>H2</xm:sqref>
        </x14:dataValidation>
        <x14:dataValidation type="list" operator="greaterThan" allowBlank="1" showInputMessage="1" showErrorMessage="1" error="Must be a number greater than 0" xr:uid="{00000000-0002-0000-0000-00000E000000}">
          <x14:formula1>
            <xm:f>'Field Values'!I3:I4</xm:f>
          </x14:formula1>
          <xm:sqref>H4</xm:sqref>
        </x14:dataValidation>
        <x14:dataValidation type="list" operator="greaterThan" allowBlank="1" showInputMessage="1" showErrorMessage="1" error="Must be a number greater than 0" xr:uid="{00000000-0002-0000-0000-00000F000000}">
          <x14:formula1>
            <xm:f>'Field Values'!I3:I4</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Q39"/>
  <sheetViews>
    <sheetView showGridLines="0" workbookViewId="0">
      <selection activeCell="A15" sqref="A15"/>
    </sheetView>
  </sheetViews>
  <sheetFormatPr baseColWidth="10" defaultColWidth="9.1640625" defaultRowHeight="19" x14ac:dyDescent="0.25"/>
  <cols>
    <col min="1" max="12" width="9.1640625" style="11"/>
    <col min="13" max="13" width="65.5" style="11" customWidth="1"/>
    <col min="14" max="16384" width="9.1640625" style="11"/>
  </cols>
  <sheetData>
    <row r="1" spans="1:17" ht="15" customHeight="1" x14ac:dyDescent="0.25">
      <c r="A1" s="23" t="s">
        <v>32</v>
      </c>
      <c r="B1" s="9"/>
      <c r="C1" s="9"/>
      <c r="D1" s="9"/>
      <c r="E1" s="9"/>
      <c r="F1" s="9"/>
      <c r="G1" s="9"/>
      <c r="H1" s="9"/>
      <c r="I1" s="9"/>
      <c r="J1" s="9"/>
      <c r="K1" s="9"/>
      <c r="L1" s="9"/>
      <c r="M1" s="9"/>
      <c r="N1" s="9"/>
      <c r="O1" s="9"/>
      <c r="P1" s="9"/>
      <c r="Q1" s="10"/>
    </row>
    <row r="2" spans="1:17" x14ac:dyDescent="0.25">
      <c r="A2" s="23" t="s">
        <v>33</v>
      </c>
      <c r="B2" s="5"/>
      <c r="C2" s="5"/>
      <c r="D2" s="5"/>
      <c r="E2" s="5"/>
      <c r="F2" s="5"/>
      <c r="G2" s="5"/>
      <c r="H2" s="5"/>
      <c r="I2" s="5"/>
      <c r="J2" s="5"/>
      <c r="K2" s="5"/>
      <c r="L2" s="5"/>
      <c r="M2" s="5"/>
      <c r="N2" s="5"/>
      <c r="O2" s="5"/>
      <c r="P2" s="5"/>
      <c r="Q2" s="12"/>
    </row>
    <row r="3" spans="1:17" x14ac:dyDescent="0.25">
      <c r="A3" s="23" t="s">
        <v>88</v>
      </c>
      <c r="B3" s="7"/>
      <c r="C3" s="7"/>
      <c r="D3" s="7"/>
      <c r="E3" s="7"/>
      <c r="F3" s="7"/>
      <c r="G3" s="5"/>
      <c r="H3" s="5"/>
      <c r="I3" s="5"/>
      <c r="J3" s="5"/>
      <c r="K3" s="5"/>
      <c r="L3" s="5"/>
      <c r="M3" s="5"/>
      <c r="N3" s="5"/>
      <c r="O3" s="5"/>
      <c r="P3" s="5"/>
      <c r="Q3" s="12"/>
    </row>
    <row r="4" spans="1:17" x14ac:dyDescent="0.25">
      <c r="A4" s="23" t="s">
        <v>89</v>
      </c>
      <c r="B4" s="5"/>
      <c r="C4" s="5"/>
      <c r="D4" s="5"/>
      <c r="E4" s="5"/>
      <c r="F4" s="5"/>
      <c r="G4" s="5"/>
      <c r="H4" s="5"/>
      <c r="I4" s="5"/>
      <c r="J4" s="5"/>
      <c r="K4" s="5"/>
      <c r="L4" s="5"/>
      <c r="M4" s="5"/>
      <c r="N4" s="5"/>
      <c r="O4" s="5"/>
      <c r="P4" s="5"/>
      <c r="Q4" s="12"/>
    </row>
    <row r="5" spans="1:17" x14ac:dyDescent="0.25">
      <c r="A5" s="23" t="s">
        <v>90</v>
      </c>
      <c r="B5" s="5"/>
      <c r="C5" s="5"/>
      <c r="D5" s="5"/>
      <c r="E5" s="5"/>
      <c r="F5" s="5"/>
      <c r="G5" s="5"/>
      <c r="H5" s="5"/>
      <c r="I5" s="5"/>
      <c r="J5" s="5"/>
      <c r="K5" s="5"/>
      <c r="L5" s="5"/>
      <c r="M5" s="5"/>
      <c r="N5" s="5"/>
      <c r="O5" s="5"/>
      <c r="P5" s="5"/>
      <c r="Q5" s="12"/>
    </row>
    <row r="6" spans="1:17" x14ac:dyDescent="0.25">
      <c r="A6" s="23" t="s">
        <v>91</v>
      </c>
      <c r="B6" s="5"/>
      <c r="C6" s="5"/>
      <c r="D6" s="5"/>
      <c r="E6" s="5"/>
      <c r="F6" s="5"/>
      <c r="G6" s="5"/>
      <c r="H6" s="5"/>
      <c r="I6" s="5"/>
      <c r="J6" s="5"/>
      <c r="K6" s="5"/>
      <c r="L6" s="5"/>
      <c r="M6" s="5"/>
      <c r="N6" s="5"/>
      <c r="O6" s="5"/>
      <c r="P6" s="5"/>
      <c r="Q6" s="12"/>
    </row>
    <row r="7" spans="1:17" x14ac:dyDescent="0.25">
      <c r="A7" s="23" t="s">
        <v>92</v>
      </c>
      <c r="B7" s="5"/>
      <c r="C7" s="5"/>
      <c r="D7" s="5"/>
      <c r="E7" s="5"/>
      <c r="F7" s="5"/>
      <c r="G7" s="5"/>
      <c r="H7" s="5"/>
      <c r="I7" s="5"/>
      <c r="J7" s="5"/>
      <c r="K7" s="5"/>
      <c r="L7" s="5"/>
      <c r="M7" s="5"/>
      <c r="N7" s="5"/>
      <c r="O7" s="5"/>
      <c r="P7" s="5"/>
      <c r="Q7" s="12"/>
    </row>
    <row r="8" spans="1:17" x14ac:dyDescent="0.25">
      <c r="A8" s="23" t="s">
        <v>93</v>
      </c>
      <c r="B8" s="5"/>
      <c r="C8" s="5"/>
      <c r="D8" s="5"/>
      <c r="E8" s="5"/>
      <c r="F8" s="5"/>
      <c r="G8" s="5"/>
      <c r="H8" s="5"/>
      <c r="I8" s="5"/>
      <c r="J8" s="5"/>
      <c r="K8" s="5"/>
      <c r="L8" s="5"/>
      <c r="M8" s="5"/>
      <c r="N8" s="5"/>
      <c r="O8" s="5"/>
      <c r="P8" s="5"/>
      <c r="Q8" s="12"/>
    </row>
    <row r="9" spans="1:17" x14ac:dyDescent="0.25">
      <c r="A9" s="23" t="s">
        <v>94</v>
      </c>
      <c r="B9" s="5"/>
      <c r="C9" s="5"/>
      <c r="D9" s="5"/>
      <c r="E9" s="5"/>
      <c r="F9" s="5"/>
      <c r="G9" s="5"/>
      <c r="H9" s="5"/>
      <c r="I9" s="5"/>
      <c r="J9" s="5"/>
      <c r="K9" s="5"/>
      <c r="L9" s="5"/>
      <c r="M9" s="5"/>
      <c r="N9" s="5"/>
      <c r="O9" s="5"/>
      <c r="P9" s="5"/>
      <c r="Q9" s="12"/>
    </row>
    <row r="10" spans="1:17" x14ac:dyDescent="0.25">
      <c r="A10" s="23" t="s">
        <v>95</v>
      </c>
      <c r="B10" s="5"/>
      <c r="C10" s="5"/>
      <c r="D10" s="5"/>
      <c r="E10" s="5"/>
      <c r="F10" s="5"/>
      <c r="G10" s="5"/>
      <c r="H10" s="5"/>
      <c r="I10" s="5"/>
      <c r="J10" s="5"/>
      <c r="K10" s="5"/>
      <c r="L10" s="5"/>
      <c r="M10" s="5"/>
      <c r="N10" s="5"/>
      <c r="O10" s="5"/>
      <c r="P10" s="5"/>
      <c r="Q10" s="12"/>
    </row>
    <row r="11" spans="1:17" x14ac:dyDescent="0.25">
      <c r="A11" s="23" t="s">
        <v>96</v>
      </c>
      <c r="B11" s="5"/>
      <c r="C11" s="5"/>
      <c r="D11" s="5"/>
      <c r="E11" s="5"/>
      <c r="F11" s="5"/>
      <c r="G11" s="5"/>
      <c r="H11" s="5"/>
      <c r="I11" s="5"/>
      <c r="J11" s="5"/>
      <c r="K11" s="5"/>
      <c r="L11" s="5"/>
      <c r="M11" s="5"/>
      <c r="N11" s="5"/>
      <c r="O11" s="5"/>
      <c r="P11" s="5"/>
      <c r="Q11" s="12"/>
    </row>
    <row r="12" spans="1:17" x14ac:dyDescent="0.25">
      <c r="A12" s="23" t="s">
        <v>49</v>
      </c>
      <c r="B12" s="5"/>
      <c r="C12" s="5"/>
      <c r="D12" s="5"/>
      <c r="E12" s="5"/>
      <c r="F12" s="5"/>
      <c r="G12" s="5"/>
      <c r="H12" s="5"/>
      <c r="I12" s="5"/>
      <c r="J12" s="5"/>
      <c r="K12" s="5"/>
      <c r="L12" s="5"/>
      <c r="M12" s="5"/>
      <c r="N12" s="5"/>
      <c r="O12" s="5"/>
      <c r="P12" s="5"/>
      <c r="Q12" s="12"/>
    </row>
    <row r="13" spans="1:17" x14ac:dyDescent="0.25">
      <c r="A13" s="23" t="s">
        <v>50</v>
      </c>
      <c r="B13" s="5"/>
      <c r="C13" s="5"/>
      <c r="D13" s="5"/>
      <c r="E13" s="5"/>
      <c r="F13" s="5"/>
      <c r="G13" s="5"/>
      <c r="H13" s="5"/>
      <c r="I13" s="5"/>
      <c r="J13" s="5"/>
      <c r="K13" s="5"/>
      <c r="L13" s="5"/>
      <c r="M13" s="5"/>
      <c r="N13" s="5"/>
      <c r="O13" s="5"/>
      <c r="P13" s="5"/>
      <c r="Q13" s="12"/>
    </row>
    <row r="14" spans="1:17" x14ac:dyDescent="0.25">
      <c r="A14" s="23" t="s">
        <v>51</v>
      </c>
      <c r="B14" s="5"/>
      <c r="C14" s="5"/>
      <c r="D14" s="5"/>
      <c r="E14" s="5"/>
      <c r="F14" s="5"/>
      <c r="G14" s="5"/>
      <c r="H14" s="5"/>
      <c r="I14" s="5"/>
      <c r="J14" s="5"/>
      <c r="K14" s="5"/>
      <c r="L14" s="5"/>
      <c r="M14" s="5"/>
      <c r="N14" s="5"/>
      <c r="O14" s="5"/>
      <c r="P14" s="5"/>
      <c r="Q14" s="12"/>
    </row>
    <row r="15" spans="1:17" x14ac:dyDescent="0.25">
      <c r="A15" s="23" t="s">
        <v>106</v>
      </c>
      <c r="B15" s="5"/>
      <c r="C15" s="5"/>
      <c r="D15" s="5"/>
      <c r="E15" s="5"/>
      <c r="F15" s="5"/>
      <c r="G15" s="5"/>
      <c r="H15" s="5"/>
      <c r="I15" s="5"/>
      <c r="J15" s="5"/>
      <c r="K15" s="5"/>
      <c r="L15" s="5"/>
      <c r="M15" s="5"/>
      <c r="N15" s="5"/>
      <c r="O15" s="5"/>
      <c r="P15" s="5"/>
      <c r="Q15" s="12"/>
    </row>
    <row r="16" spans="1:17" x14ac:dyDescent="0.25">
      <c r="A16" s="4"/>
      <c r="B16" s="5"/>
      <c r="C16" s="5"/>
      <c r="D16" s="5"/>
      <c r="E16" s="5"/>
      <c r="F16" s="5"/>
      <c r="G16" s="5"/>
      <c r="H16" s="5"/>
      <c r="I16" s="5"/>
      <c r="J16" s="5"/>
      <c r="K16" s="5"/>
      <c r="L16" s="5"/>
      <c r="M16" s="5"/>
      <c r="N16" s="5"/>
      <c r="O16" s="5"/>
      <c r="P16" s="5"/>
      <c r="Q16" s="12"/>
    </row>
    <row r="17" spans="1:17" x14ac:dyDescent="0.25">
      <c r="A17" s="4"/>
      <c r="B17" s="5"/>
      <c r="C17" s="5"/>
      <c r="D17" s="5"/>
      <c r="E17" s="5"/>
      <c r="F17" s="5"/>
      <c r="G17" s="5"/>
      <c r="H17" s="5"/>
      <c r="I17" s="5"/>
      <c r="J17" s="5"/>
      <c r="K17" s="5"/>
      <c r="L17" s="5"/>
      <c r="M17" s="5"/>
      <c r="N17" s="5"/>
      <c r="O17" s="5"/>
      <c r="P17" s="5"/>
      <c r="Q17" s="12"/>
    </row>
    <row r="18" spans="1:17" x14ac:dyDescent="0.25">
      <c r="A18" s="4"/>
      <c r="B18" s="5"/>
      <c r="C18" s="5"/>
      <c r="D18" s="5"/>
      <c r="E18" s="5"/>
      <c r="F18" s="5"/>
      <c r="G18" s="5"/>
      <c r="H18" s="5"/>
      <c r="I18" s="5"/>
      <c r="J18" s="5"/>
      <c r="K18" s="5"/>
      <c r="L18" s="5"/>
      <c r="M18" s="5"/>
      <c r="N18" s="5"/>
      <c r="O18" s="5"/>
      <c r="P18" s="5"/>
      <c r="Q18" s="12"/>
    </row>
    <row r="19" spans="1:17" x14ac:dyDescent="0.25">
      <c r="A19" s="6"/>
      <c r="B19" s="7"/>
      <c r="C19" s="7"/>
      <c r="D19" s="7"/>
      <c r="E19" s="7"/>
      <c r="F19" s="7"/>
      <c r="G19" s="7"/>
      <c r="H19" s="5"/>
      <c r="I19" s="5"/>
      <c r="J19" s="5"/>
      <c r="K19" s="5"/>
      <c r="L19" s="5"/>
      <c r="M19" s="5"/>
      <c r="N19" s="5"/>
      <c r="O19" s="5"/>
      <c r="P19" s="5"/>
      <c r="Q19" s="12"/>
    </row>
    <row r="20" spans="1:17" x14ac:dyDescent="0.25">
      <c r="A20" s="6"/>
      <c r="B20" s="7"/>
      <c r="C20" s="7"/>
      <c r="D20" s="7"/>
      <c r="E20" s="7"/>
      <c r="F20" s="7"/>
      <c r="G20" s="7"/>
      <c r="H20" s="5"/>
      <c r="I20" s="5"/>
      <c r="J20" s="5"/>
      <c r="K20" s="5"/>
      <c r="L20" s="5"/>
      <c r="M20" s="5"/>
      <c r="N20" s="5"/>
      <c r="O20" s="5"/>
      <c r="P20" s="5"/>
      <c r="Q20" s="12"/>
    </row>
    <row r="21" spans="1:17" x14ac:dyDescent="0.25">
      <c r="A21" s="18"/>
      <c r="B21" s="5"/>
      <c r="C21" s="5"/>
      <c r="D21" s="5"/>
      <c r="E21" s="5"/>
      <c r="F21" s="5"/>
      <c r="G21" s="5"/>
      <c r="H21" s="5"/>
      <c r="I21" s="5"/>
      <c r="J21" s="5"/>
      <c r="K21" s="5"/>
      <c r="L21" s="5"/>
      <c r="M21" s="5"/>
      <c r="N21" s="5"/>
      <c r="O21" s="5"/>
      <c r="P21" s="5"/>
      <c r="Q21" s="12"/>
    </row>
    <row r="22" spans="1:17" x14ac:dyDescent="0.25">
      <c r="A22" s="19"/>
      <c r="B22" s="5"/>
      <c r="C22" s="5"/>
      <c r="D22" s="5"/>
      <c r="E22" s="5"/>
      <c r="F22" s="5"/>
      <c r="G22" s="5"/>
      <c r="H22" s="5"/>
      <c r="I22" s="5"/>
      <c r="J22" s="5"/>
      <c r="K22" s="5"/>
      <c r="L22" s="5"/>
      <c r="M22" s="5"/>
      <c r="N22" s="5"/>
      <c r="O22" s="5"/>
      <c r="P22" s="5"/>
      <c r="Q22" s="12"/>
    </row>
    <row r="23" spans="1:17" x14ac:dyDescent="0.25">
      <c r="A23" s="19"/>
      <c r="B23" s="5"/>
      <c r="C23" s="5"/>
      <c r="D23" s="5"/>
      <c r="E23" s="5"/>
      <c r="F23" s="5"/>
      <c r="G23" s="5"/>
      <c r="H23" s="5"/>
      <c r="I23" s="5"/>
      <c r="J23" s="5"/>
      <c r="K23" s="5"/>
      <c r="L23" s="5"/>
      <c r="M23" s="5"/>
      <c r="N23" s="5"/>
      <c r="O23" s="5"/>
      <c r="P23" s="5"/>
      <c r="Q23" s="12"/>
    </row>
    <row r="24" spans="1:17" x14ac:dyDescent="0.25">
      <c r="A24" s="20"/>
      <c r="B24" s="5"/>
      <c r="C24" s="5"/>
      <c r="D24" s="5"/>
      <c r="E24" s="5"/>
      <c r="F24" s="5"/>
      <c r="G24" s="5"/>
      <c r="H24" s="5"/>
      <c r="I24" s="5"/>
      <c r="J24" s="5"/>
      <c r="K24" s="5"/>
      <c r="L24" s="5"/>
      <c r="M24" s="5"/>
      <c r="N24" s="5"/>
      <c r="O24" s="5"/>
      <c r="P24" s="5"/>
      <c r="Q24" s="12"/>
    </row>
    <row r="25" spans="1:17" x14ac:dyDescent="0.25">
      <c r="A25" s="21"/>
      <c r="B25" s="5"/>
      <c r="C25" s="5"/>
      <c r="D25" s="5"/>
      <c r="E25" s="5"/>
      <c r="F25" s="5"/>
      <c r="G25" s="5"/>
      <c r="H25" s="5"/>
      <c r="I25" s="5"/>
      <c r="J25" s="5"/>
      <c r="K25" s="5"/>
      <c r="L25" s="5"/>
      <c r="M25" s="5"/>
      <c r="N25" s="5"/>
      <c r="O25" s="5"/>
      <c r="P25" s="5"/>
      <c r="Q25" s="12"/>
    </row>
    <row r="26" spans="1:17" x14ac:dyDescent="0.25">
      <c r="A26" s="21"/>
      <c r="B26" s="5"/>
      <c r="C26" s="5"/>
      <c r="D26" s="5"/>
      <c r="E26" s="5"/>
      <c r="F26" s="5"/>
      <c r="G26" s="5"/>
      <c r="H26" s="5"/>
      <c r="I26" s="5"/>
      <c r="J26" s="5"/>
      <c r="K26" s="5"/>
      <c r="L26" s="5"/>
      <c r="M26" s="5"/>
      <c r="N26" s="5"/>
      <c r="O26" s="5"/>
      <c r="P26" s="5"/>
      <c r="Q26" s="12"/>
    </row>
    <row r="27" spans="1:17" x14ac:dyDescent="0.25">
      <c r="A27" s="21"/>
      <c r="B27" s="5"/>
      <c r="C27" s="5"/>
      <c r="D27" s="5"/>
      <c r="E27" s="5"/>
      <c r="F27" s="5"/>
      <c r="G27" s="5"/>
      <c r="H27" s="5"/>
      <c r="I27" s="5"/>
      <c r="J27" s="5"/>
      <c r="K27" s="5"/>
      <c r="L27" s="5"/>
      <c r="M27" s="5"/>
      <c r="N27" s="5"/>
      <c r="O27" s="5"/>
      <c r="P27" s="5"/>
      <c r="Q27" s="12"/>
    </row>
    <row r="28" spans="1:17" x14ac:dyDescent="0.25">
      <c r="A28" s="20"/>
      <c r="B28" s="5"/>
      <c r="C28" s="5"/>
      <c r="D28" s="5"/>
      <c r="E28" s="5"/>
      <c r="F28" s="5"/>
      <c r="G28" s="5"/>
      <c r="H28" s="5"/>
      <c r="I28" s="5"/>
      <c r="J28" s="5"/>
      <c r="K28" s="5"/>
      <c r="L28" s="5"/>
      <c r="M28" s="5"/>
      <c r="N28" s="5"/>
      <c r="O28" s="5"/>
      <c r="P28" s="5"/>
      <c r="Q28" s="12"/>
    </row>
    <row r="29" spans="1:17" x14ac:dyDescent="0.25">
      <c r="A29" s="22"/>
      <c r="B29" s="5"/>
      <c r="C29" s="5"/>
      <c r="D29" s="5"/>
      <c r="E29" s="5"/>
      <c r="F29" s="5"/>
      <c r="G29" s="5"/>
      <c r="H29" s="5"/>
      <c r="I29" s="5"/>
      <c r="J29" s="5"/>
      <c r="K29" s="5"/>
      <c r="L29" s="5"/>
      <c r="M29" s="5"/>
      <c r="N29" s="5"/>
      <c r="O29" s="5"/>
      <c r="P29" s="5"/>
      <c r="Q29" s="12"/>
    </row>
    <row r="30" spans="1:17" x14ac:dyDescent="0.25">
      <c r="A30" s="19"/>
      <c r="B30" s="5"/>
      <c r="C30" s="5"/>
      <c r="D30" s="5"/>
      <c r="E30" s="5"/>
      <c r="F30" s="5"/>
      <c r="G30" s="5"/>
      <c r="H30" s="5"/>
      <c r="I30" s="5"/>
      <c r="J30" s="5"/>
      <c r="K30" s="5"/>
      <c r="L30" s="5"/>
      <c r="M30" s="5"/>
      <c r="N30" s="5"/>
      <c r="O30" s="5"/>
      <c r="P30" s="5"/>
      <c r="Q30" s="12"/>
    </row>
    <row r="31" spans="1:17" x14ac:dyDescent="0.25">
      <c r="A31" s="8"/>
      <c r="B31" s="5"/>
      <c r="C31" s="5"/>
      <c r="D31" s="5"/>
      <c r="E31" s="5"/>
      <c r="F31" s="5"/>
      <c r="G31" s="5"/>
      <c r="H31" s="5"/>
      <c r="I31" s="5"/>
      <c r="J31" s="5"/>
      <c r="K31" s="5"/>
      <c r="L31" s="5"/>
      <c r="M31" s="5"/>
      <c r="N31" s="5"/>
      <c r="O31" s="5"/>
      <c r="P31" s="5"/>
      <c r="Q31" s="12"/>
    </row>
    <row r="32" spans="1:17" x14ac:dyDescent="0.25">
      <c r="A32" s="8"/>
      <c r="B32" s="5"/>
      <c r="C32" s="5"/>
      <c r="D32" s="5"/>
      <c r="E32" s="5"/>
      <c r="F32" s="5"/>
      <c r="G32" s="5"/>
      <c r="H32" s="5"/>
      <c r="I32" s="5"/>
      <c r="J32" s="5"/>
      <c r="K32" s="5"/>
      <c r="L32" s="5"/>
      <c r="M32" s="5"/>
      <c r="N32" s="5"/>
      <c r="O32" s="5"/>
      <c r="P32" s="5"/>
      <c r="Q32" s="12"/>
    </row>
    <row r="33" spans="1:17" x14ac:dyDescent="0.25">
      <c r="A33" s="8"/>
      <c r="B33" s="5"/>
      <c r="C33" s="5"/>
      <c r="D33" s="5"/>
      <c r="E33" s="5"/>
      <c r="F33" s="5"/>
      <c r="G33" s="5"/>
      <c r="H33" s="5"/>
      <c r="I33" s="5"/>
      <c r="J33" s="5"/>
      <c r="K33" s="5"/>
      <c r="L33" s="5"/>
      <c r="M33" s="5"/>
      <c r="N33" s="5"/>
      <c r="O33" s="5"/>
      <c r="P33" s="5"/>
      <c r="Q33" s="12"/>
    </row>
    <row r="34" spans="1:17" x14ac:dyDescent="0.25">
      <c r="A34" s="13"/>
      <c r="B34" s="5"/>
      <c r="C34" s="5"/>
      <c r="D34" s="5"/>
      <c r="E34" s="5"/>
      <c r="F34" s="5"/>
      <c r="G34" s="5"/>
      <c r="H34" s="5"/>
      <c r="I34" s="5"/>
      <c r="J34" s="5"/>
      <c r="K34" s="5"/>
      <c r="L34" s="5"/>
      <c r="M34" s="5"/>
      <c r="N34" s="5"/>
      <c r="O34" s="5"/>
      <c r="P34" s="5"/>
      <c r="Q34" s="12"/>
    </row>
    <row r="35" spans="1:17" x14ac:dyDescent="0.25">
      <c r="A35" s="4"/>
      <c r="B35" s="5"/>
      <c r="C35" s="5"/>
      <c r="D35" s="5"/>
      <c r="E35" s="5"/>
      <c r="F35" s="5"/>
      <c r="G35" s="5"/>
      <c r="H35" s="5"/>
      <c r="I35" s="5"/>
      <c r="J35" s="5"/>
      <c r="K35" s="5"/>
      <c r="L35" s="5"/>
      <c r="M35" s="5"/>
      <c r="N35" s="5"/>
      <c r="O35" s="5"/>
      <c r="P35" s="5"/>
      <c r="Q35" s="12"/>
    </row>
    <row r="36" spans="1:17" x14ac:dyDescent="0.25">
      <c r="A36" s="14"/>
      <c r="B36" s="15"/>
      <c r="C36" s="15"/>
      <c r="D36" s="15"/>
      <c r="E36" s="15"/>
      <c r="F36" s="15"/>
      <c r="G36" s="15"/>
      <c r="H36" s="15"/>
      <c r="I36" s="15"/>
      <c r="J36" s="15"/>
      <c r="K36" s="15"/>
      <c r="L36" s="15"/>
      <c r="M36" s="15"/>
      <c r="N36" s="15"/>
      <c r="O36" s="15"/>
      <c r="P36" s="15"/>
      <c r="Q36" s="16"/>
    </row>
    <row r="39" spans="1:17" x14ac:dyDescent="0.25">
      <c r="A39" s="17"/>
    </row>
  </sheetData>
  <sheetProtection algorithmName="SHA-512" hashValue="0kgX3ZTQ0xNzg1KRe8STiJ9re0Iy4EPhMy8pq9h3n4ke4vMVmIxQAMewlvyqCPTkosNFciXRwl83UBwO/U66CA==" saltValue="ARy6c8g4wBbtUW5JhWE4f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Y38"/>
  <sheetViews>
    <sheetView topLeftCell="L1" workbookViewId="0">
      <selection activeCell="Q3" sqref="Q3"/>
    </sheetView>
  </sheetViews>
  <sheetFormatPr baseColWidth="10" defaultColWidth="8.83203125" defaultRowHeight="15" x14ac:dyDescent="0.2"/>
  <cols>
    <col min="1" max="1" width="20.5" customWidth="1"/>
    <col min="3" max="3" width="40.6640625" customWidth="1"/>
    <col min="5" max="5" width="22.1640625" customWidth="1"/>
    <col min="7" max="7" width="17.6640625" customWidth="1"/>
    <col min="9" max="9" width="25.83203125" bestFit="1" customWidth="1"/>
    <col min="11" max="11" width="41.5" bestFit="1" customWidth="1"/>
    <col min="13" max="13" width="36.6640625" bestFit="1" customWidth="1"/>
    <col min="15" max="15" width="22.6640625" customWidth="1"/>
  </cols>
  <sheetData>
    <row r="2" spans="1:25" x14ac:dyDescent="0.2">
      <c r="A2" s="1" t="s">
        <v>4</v>
      </c>
      <c r="B2" s="1"/>
      <c r="C2" s="1" t="s">
        <v>12</v>
      </c>
      <c r="D2" s="1"/>
      <c r="E2" s="1" t="s">
        <v>5</v>
      </c>
      <c r="F2" s="1"/>
      <c r="G2" s="1" t="s">
        <v>44</v>
      </c>
      <c r="H2" s="1"/>
      <c r="I2" s="1" t="s">
        <v>41</v>
      </c>
      <c r="J2" s="1"/>
      <c r="K2" s="1" t="s">
        <v>26</v>
      </c>
      <c r="L2" s="1"/>
      <c r="M2" s="1" t="s">
        <v>24</v>
      </c>
      <c r="O2" s="1" t="s">
        <v>31</v>
      </c>
      <c r="Q2" s="1" t="s">
        <v>35</v>
      </c>
      <c r="S2" s="1" t="s">
        <v>40</v>
      </c>
      <c r="U2" s="1" t="s">
        <v>48</v>
      </c>
      <c r="W2" s="1" t="s">
        <v>46</v>
      </c>
      <c r="Y2" s="1" t="s">
        <v>108</v>
      </c>
    </row>
    <row r="3" spans="1:25" x14ac:dyDescent="0.2">
      <c r="A3" t="s">
        <v>3</v>
      </c>
      <c r="C3" t="s">
        <v>22</v>
      </c>
      <c r="E3" t="s">
        <v>6</v>
      </c>
      <c r="G3" t="s">
        <v>48</v>
      </c>
      <c r="I3" t="s">
        <v>34</v>
      </c>
      <c r="K3" t="s">
        <v>84</v>
      </c>
      <c r="M3" t="s">
        <v>7</v>
      </c>
      <c r="O3" t="s">
        <v>38</v>
      </c>
      <c r="Q3">
        <f ca="1">YEAR(TODAY())</f>
        <v>2024</v>
      </c>
      <c r="S3">
        <v>3</v>
      </c>
      <c r="U3" s="29" t="s">
        <v>7</v>
      </c>
      <c r="W3" s="29" t="s">
        <v>6</v>
      </c>
      <c r="Y3" s="29" t="s">
        <v>27</v>
      </c>
    </row>
    <row r="4" spans="1:25" x14ac:dyDescent="0.2">
      <c r="C4" t="s">
        <v>23</v>
      </c>
      <c r="E4" t="s">
        <v>7</v>
      </c>
      <c r="G4" t="s">
        <v>46</v>
      </c>
      <c r="I4" t="s">
        <v>47</v>
      </c>
      <c r="K4" t="s">
        <v>85</v>
      </c>
      <c r="M4" t="s">
        <v>79</v>
      </c>
      <c r="O4" t="s">
        <v>39</v>
      </c>
      <c r="Q4">
        <f ca="1">SUM(YEAR(TODAY()), -1)</f>
        <v>2023</v>
      </c>
      <c r="S4">
        <v>6</v>
      </c>
      <c r="U4" s="29" t="s">
        <v>27</v>
      </c>
      <c r="W4" s="29" t="s">
        <v>8</v>
      </c>
      <c r="Y4" s="29" t="s">
        <v>29</v>
      </c>
    </row>
    <row r="5" spans="1:25" x14ac:dyDescent="0.2">
      <c r="E5" t="s">
        <v>30</v>
      </c>
      <c r="G5" t="s">
        <v>45</v>
      </c>
      <c r="K5" t="s">
        <v>86</v>
      </c>
      <c r="M5" t="s">
        <v>97</v>
      </c>
      <c r="O5" t="s">
        <v>36</v>
      </c>
      <c r="Q5">
        <f ca="1">SUM(YEAR(TODAY()), -2)</f>
        <v>2022</v>
      </c>
      <c r="S5">
        <v>9</v>
      </c>
      <c r="U5" s="29" t="s">
        <v>2</v>
      </c>
      <c r="W5" t="s">
        <v>30</v>
      </c>
    </row>
    <row r="6" spans="1:25" x14ac:dyDescent="0.2">
      <c r="E6" t="s">
        <v>2</v>
      </c>
      <c r="K6" t="s">
        <v>87</v>
      </c>
      <c r="M6" t="s">
        <v>98</v>
      </c>
      <c r="O6" t="s">
        <v>37</v>
      </c>
      <c r="Q6">
        <f ca="1">SUM(YEAR(TODAY()), -3)</f>
        <v>2021</v>
      </c>
      <c r="S6">
        <v>12</v>
      </c>
      <c r="U6" s="29" t="s">
        <v>20</v>
      </c>
      <c r="W6" s="29" t="s">
        <v>28</v>
      </c>
    </row>
    <row r="7" spans="1:25" x14ac:dyDescent="0.2">
      <c r="E7" t="s">
        <v>8</v>
      </c>
      <c r="K7" t="s">
        <v>79</v>
      </c>
      <c r="M7" t="s">
        <v>13</v>
      </c>
      <c r="Q7">
        <f ca="1">SUM(YEAR(TODAY()), -4)</f>
        <v>2020</v>
      </c>
      <c r="S7">
        <v>24</v>
      </c>
      <c r="W7" s="29" t="s">
        <v>29</v>
      </c>
    </row>
    <row r="8" spans="1:25" x14ac:dyDescent="0.2">
      <c r="E8" t="s">
        <v>20</v>
      </c>
      <c r="K8" t="s">
        <v>53</v>
      </c>
      <c r="M8" t="s">
        <v>14</v>
      </c>
      <c r="S8">
        <v>36</v>
      </c>
    </row>
    <row r="9" spans="1:25" x14ac:dyDescent="0.2">
      <c r="E9" t="s">
        <v>28</v>
      </c>
      <c r="K9" t="s">
        <v>54</v>
      </c>
      <c r="M9" s="3" t="s">
        <v>52</v>
      </c>
      <c r="S9">
        <v>48</v>
      </c>
    </row>
    <row r="10" spans="1:25" x14ac:dyDescent="0.2">
      <c r="E10" t="s">
        <v>27</v>
      </c>
      <c r="K10" t="s">
        <v>55</v>
      </c>
      <c r="M10" t="s">
        <v>99</v>
      </c>
      <c r="S10">
        <v>60</v>
      </c>
    </row>
    <row r="11" spans="1:25" x14ac:dyDescent="0.2">
      <c r="E11" t="s">
        <v>29</v>
      </c>
      <c r="K11" t="s">
        <v>80</v>
      </c>
      <c r="M11" t="s">
        <v>100</v>
      </c>
      <c r="S11">
        <v>72</v>
      </c>
    </row>
    <row r="12" spans="1:25" x14ac:dyDescent="0.2">
      <c r="K12" t="s">
        <v>56</v>
      </c>
      <c r="M12" t="s">
        <v>101</v>
      </c>
    </row>
    <row r="13" spans="1:25" x14ac:dyDescent="0.2">
      <c r="K13" t="s">
        <v>57</v>
      </c>
      <c r="M13" t="s">
        <v>81</v>
      </c>
    </row>
    <row r="14" spans="1:25" x14ac:dyDescent="0.2">
      <c r="K14" t="s">
        <v>52</v>
      </c>
      <c r="M14" t="s">
        <v>15</v>
      </c>
    </row>
    <row r="15" spans="1:25" x14ac:dyDescent="0.2">
      <c r="K15" t="s">
        <v>58</v>
      </c>
      <c r="M15" t="s">
        <v>16</v>
      </c>
    </row>
    <row r="16" spans="1:25" x14ac:dyDescent="0.2">
      <c r="K16" t="s">
        <v>59</v>
      </c>
      <c r="M16" t="s">
        <v>17</v>
      </c>
    </row>
    <row r="17" spans="11:13" x14ac:dyDescent="0.2">
      <c r="K17" t="s">
        <v>60</v>
      </c>
      <c r="M17" t="s">
        <v>18</v>
      </c>
    </row>
    <row r="18" spans="11:13" x14ac:dyDescent="0.2">
      <c r="K18" t="s">
        <v>61</v>
      </c>
      <c r="M18" t="s">
        <v>19</v>
      </c>
    </row>
    <row r="19" spans="11:13" x14ac:dyDescent="0.2">
      <c r="K19" t="s">
        <v>62</v>
      </c>
      <c r="M19" t="s">
        <v>102</v>
      </c>
    </row>
    <row r="20" spans="11:13" x14ac:dyDescent="0.2">
      <c r="K20" t="s">
        <v>63</v>
      </c>
      <c r="M20" t="s">
        <v>103</v>
      </c>
    </row>
    <row r="21" spans="11:13" x14ac:dyDescent="0.2">
      <c r="K21" t="s">
        <v>64</v>
      </c>
      <c r="M21" t="s">
        <v>104</v>
      </c>
    </row>
    <row r="22" spans="11:13" x14ac:dyDescent="0.2">
      <c r="K22" t="s">
        <v>81</v>
      </c>
      <c r="M22" t="s">
        <v>110</v>
      </c>
    </row>
    <row r="23" spans="11:13" x14ac:dyDescent="0.2">
      <c r="K23" t="s">
        <v>65</v>
      </c>
      <c r="M23" t="s">
        <v>21</v>
      </c>
    </row>
    <row r="24" spans="11:13" x14ac:dyDescent="0.2">
      <c r="K24" t="s">
        <v>66</v>
      </c>
      <c r="M24" t="s">
        <v>105</v>
      </c>
    </row>
    <row r="25" spans="11:13" x14ac:dyDescent="0.2">
      <c r="K25" t="s">
        <v>67</v>
      </c>
    </row>
    <row r="26" spans="11:13" x14ac:dyDescent="0.2">
      <c r="K26" t="s">
        <v>68</v>
      </c>
    </row>
    <row r="27" spans="11:13" x14ac:dyDescent="0.2">
      <c r="K27" t="s">
        <v>69</v>
      </c>
    </row>
    <row r="28" spans="11:13" x14ac:dyDescent="0.2">
      <c r="K28" t="s">
        <v>70</v>
      </c>
    </row>
    <row r="29" spans="11:13" x14ac:dyDescent="0.2">
      <c r="K29" t="s">
        <v>71</v>
      </c>
    </row>
    <row r="30" spans="11:13" x14ac:dyDescent="0.2">
      <c r="K30" t="s">
        <v>72</v>
      </c>
    </row>
    <row r="31" spans="11:13" x14ac:dyDescent="0.2">
      <c r="K31" t="s">
        <v>73</v>
      </c>
    </row>
    <row r="32" spans="11:13" x14ac:dyDescent="0.2">
      <c r="K32" t="s">
        <v>82</v>
      </c>
    </row>
    <row r="33" spans="11:11" x14ac:dyDescent="0.2">
      <c r="K33" t="s">
        <v>74</v>
      </c>
    </row>
    <row r="34" spans="11:11" x14ac:dyDescent="0.2">
      <c r="K34" t="s">
        <v>75</v>
      </c>
    </row>
    <row r="35" spans="11:11" x14ac:dyDescent="0.2">
      <c r="K35" t="s">
        <v>83</v>
      </c>
    </row>
    <row r="36" spans="11:11" x14ac:dyDescent="0.2">
      <c r="K36" t="s">
        <v>76</v>
      </c>
    </row>
    <row r="37" spans="11:11" x14ac:dyDescent="0.2">
      <c r="K37" t="s">
        <v>77</v>
      </c>
    </row>
    <row r="38" spans="11:11" x14ac:dyDescent="0.2">
      <c r="K38" t="s">
        <v>78</v>
      </c>
    </row>
  </sheetData>
  <sheetProtection algorithmName="SHA-512" hashValue="6Ywk3Rocrwm04KvrHZJgFHWbBwdjxmpfNKWg/tRV0OaVovllxgOmT59f3pVtZciF5k5iVbjqVsNevnUCnCc+BQ==" saltValue="Ma/qMbQJZUC+Bzqu95EePw==" spinCount="100000" sheet="1" objects="1" scenarios="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election activeCell="H34" sqref="H34"/>
    </sheetView>
  </sheetViews>
  <sheetFormatPr baseColWidth="10" defaultColWidth="8.83203125" defaultRowHeight="1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31</vt:i4>
      </vt:variant>
    </vt:vector>
  </HeadingPairs>
  <TitlesOfParts>
    <vt:vector size="35" baseType="lpstr">
      <vt:lpstr>Product Price List</vt:lpstr>
      <vt:lpstr>Instructions</vt:lpstr>
      <vt:lpstr>Field Values</vt:lpstr>
      <vt:lpstr>Esco Names</vt:lpstr>
      <vt:lpstr>CentralElectric</vt:lpstr>
      <vt:lpstr>CentralGas</vt:lpstr>
      <vt:lpstr>Companies_UOM_ccf</vt:lpstr>
      <vt:lpstr>Companies_UOM_therm</vt:lpstr>
      <vt:lpstr>Company</vt:lpstr>
      <vt:lpstr>ConEdElectric</vt:lpstr>
      <vt:lpstr>ConEdGas</vt:lpstr>
      <vt:lpstr>CorningGas</vt:lpstr>
      <vt:lpstr>Econed</vt:lpstr>
      <vt:lpstr>GasOnly</vt:lpstr>
      <vt:lpstr>GasVolume</vt:lpstr>
      <vt:lpstr>GasVolume2</vt:lpstr>
      <vt:lpstr>LIPAElectric</vt:lpstr>
      <vt:lpstr>NationalElectric</vt:lpstr>
      <vt:lpstr>NationalGas</vt:lpstr>
      <vt:lpstr>NFGGas</vt:lpstr>
      <vt:lpstr>NYSEGElectric</vt:lpstr>
      <vt:lpstr>NYSEGGas</vt:lpstr>
      <vt:lpstr>OrangeElectric</vt:lpstr>
      <vt:lpstr>OrangeGas</vt:lpstr>
      <vt:lpstr>Quarters</vt:lpstr>
      <vt:lpstr>RochesterElectric</vt:lpstr>
      <vt:lpstr>RochesterGas</vt:lpstr>
      <vt:lpstr>ServiceClass</vt:lpstr>
      <vt:lpstr>ServiceType</vt:lpstr>
      <vt:lpstr>St.Gas</vt:lpstr>
      <vt:lpstr>TermLength</vt:lpstr>
      <vt:lpstr>TermLength2</vt:lpstr>
      <vt:lpstr>TermLenth2</vt:lpstr>
      <vt:lpstr>TermType</vt:lpstr>
      <vt:lpstr>Zones</vt:lpstr>
    </vt:vector>
  </TitlesOfParts>
  <Company>NYSDPS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c273bp</dc:creator>
  <cp:lastModifiedBy>Julie Steamer</cp:lastModifiedBy>
  <cp:lastPrinted>2014-09-26T15:30:08Z</cp:lastPrinted>
  <dcterms:created xsi:type="dcterms:W3CDTF">2014-07-15T13:37:03Z</dcterms:created>
  <dcterms:modified xsi:type="dcterms:W3CDTF">2024-05-02T09:38:06Z</dcterms:modified>
</cp:coreProperties>
</file>